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nfield-my.sharepoint.com/personal/sophia_bahddou_cranfield_ac_uk/Documents/Experiments/Experiment 1/Rainfall Simulation/RS Experiments - Paper/Paper - draft/GEODERMA - paper/GEODERMA PAPER SUBMISSION - Final/Data/"/>
    </mc:Choice>
  </mc:AlternateContent>
  <xr:revisionPtr revIDLastSave="39" documentId="10_ncr:100_{6340346E-87F4-490A-AF8E-287FB1EB039E}" xr6:coauthVersionLast="47" xr6:coauthVersionMax="47" xr10:uidLastSave="{F2570317-B608-4F38-BC11-DBDE22F7A4A3}"/>
  <bookViews>
    <workbookView xWindow="-120" yWindow="-120" windowWidth="29040" windowHeight="15840" xr2:uid="{00000000-000D-0000-FFFF-FFFF00000000}"/>
  </bookViews>
  <sheets>
    <sheet name="Rainfall Simulation" sheetId="2" r:id="rId1"/>
  </sheets>
  <definedNames>
    <definedName name="_xlnm._FilterDatabase" localSheetId="0" hidden="1">'Rainfall Simulation'!$D$1:$D$33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2" l="1"/>
  <c r="S31" i="2"/>
  <c r="S23" i="2"/>
  <c r="S19" i="2"/>
  <c r="S16" i="2"/>
  <c r="S12" i="2"/>
  <c r="S10" i="2"/>
  <c r="S7" i="2"/>
  <c r="O3" i="2"/>
  <c r="O4" i="2"/>
  <c r="P5" i="2"/>
  <c r="P2" i="2"/>
  <c r="Q3" i="2"/>
  <c r="Q4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Q2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8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O6" i="2"/>
  <c r="O7" i="2"/>
  <c r="O8" i="2"/>
  <c r="O9" i="2"/>
  <c r="O10" i="2"/>
  <c r="O11" i="2"/>
  <c r="O12" i="2"/>
  <c r="O13" i="2"/>
  <c r="O14" i="2"/>
  <c r="O15" i="2"/>
  <c r="O16" i="2"/>
  <c r="O17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2" i="2"/>
  <c r="R24" i="2"/>
  <c r="R25" i="2"/>
  <c r="R32" i="2"/>
  <c r="R17" i="2"/>
  <c r="R8" i="2"/>
  <c r="R29" i="2"/>
  <c r="R21" i="2"/>
  <c r="R16" i="2"/>
  <c r="R33" i="2"/>
  <c r="R13" i="2"/>
  <c r="R10" i="2"/>
  <c r="R4" i="2"/>
  <c r="R3" i="2"/>
  <c r="P3" i="2"/>
  <c r="P4" i="2"/>
  <c r="O5" i="2"/>
  <c r="R20" i="2"/>
  <c r="R11" i="2"/>
  <c r="R27" i="2"/>
  <c r="R12" i="2"/>
  <c r="R28" i="2"/>
  <c r="R19" i="2"/>
  <c r="R2" i="2"/>
  <c r="R18" i="2"/>
  <c r="R26" i="2"/>
  <c r="R9" i="2"/>
  <c r="R15" i="2"/>
  <c r="R7" i="2"/>
  <c r="R31" i="2"/>
  <c r="R23" i="2"/>
  <c r="R14" i="2"/>
  <c r="R6" i="2"/>
  <c r="R30" i="2"/>
  <c r="R22" i="2"/>
  <c r="R5" i="2"/>
</calcChain>
</file>

<file path=xl/sharedStrings.xml><?xml version="1.0" encoding="utf-8"?>
<sst xmlns="http://schemas.openxmlformats.org/spreadsheetml/2006/main" count="57" uniqueCount="29">
  <si>
    <t>A</t>
  </si>
  <si>
    <t>B</t>
  </si>
  <si>
    <t>C</t>
  </si>
  <si>
    <t>D</t>
  </si>
  <si>
    <t>Tray</t>
  </si>
  <si>
    <t>Treatment</t>
  </si>
  <si>
    <t>Set</t>
  </si>
  <si>
    <t>Runoff 30</t>
  </si>
  <si>
    <t>Runoff 15 (1)</t>
  </si>
  <si>
    <t>Runoff 15 (2)</t>
  </si>
  <si>
    <t>Sedim 15 (1)</t>
  </si>
  <si>
    <t>Sedim 30</t>
  </si>
  <si>
    <t>Infilt 15 (1)</t>
  </si>
  <si>
    <t>Infilt 15 (2)</t>
  </si>
  <si>
    <t>Infilt 30</t>
  </si>
  <si>
    <t>Sedim 15 (2)</t>
  </si>
  <si>
    <t>Sedim conc 15 (1)</t>
  </si>
  <si>
    <t>Sedim conc 15 (2)</t>
  </si>
  <si>
    <t>Sedim conc 30</t>
  </si>
  <si>
    <t>SSR post</t>
  </si>
  <si>
    <t>MC pre-event</t>
  </si>
  <si>
    <t>SSR pre</t>
  </si>
  <si>
    <t>Time-to-runoff</t>
  </si>
  <si>
    <t>Splash 30</t>
  </si>
  <si>
    <t>Splash 30 (R)</t>
  </si>
  <si>
    <t>Splash 30 (F)</t>
  </si>
  <si>
    <t>Infilt rate</t>
  </si>
  <si>
    <t>Time-to-infilt</t>
  </si>
  <si>
    <t>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</si>
</sst>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0" xfId="0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164" fontId="0" fillId="3" borderId="1" xfId="0" applyNumberForma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2" borderId="1" xfId="0" applyFill="1" applyBorder="1" applyProtection="1">
      <protection hidden="1"/>
    </xf>
    <xf numFmtId="1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6" fontId="0" fillId="2" borderId="1" xfId="1" applyNumberFormat="1" applyFont="1" applyFill="1" applyBorder="1" applyProtection="1"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BCB7-4A72-4ACB-81F9-AE5A59FD5AE9}">
  <dimension ref="A1:AC81"/>
  <sheetViews>
    <sheetView tabSelected="1" zoomScaleNormal="100" workbookViewId="0">
      <selection activeCell="AH36" sqref="AH36"/>
    </sheetView>
  </sheetViews>
  <sheetFormatPr defaultColWidth="8.7109375" defaultRowHeight="15" x14ac:dyDescent="0.25"/>
  <cols>
    <col min="1" max="3" width="8.7109375" style="1"/>
    <col min="4" max="4" width="12.42578125" style="1" customWidth="1"/>
    <col min="5" max="6" width="8.7109375" style="1"/>
    <col min="7" max="8" width="12.7109375" customWidth="1"/>
    <col min="9" max="9" width="9.85546875" style="1" customWidth="1"/>
    <col min="10" max="10" width="11.140625" style="1" customWidth="1"/>
    <col min="11" max="11" width="10.7109375" style="1" customWidth="1"/>
    <col min="12" max="12" width="8.140625" style="1" customWidth="1"/>
    <col min="13" max="14" width="12.42578125" style="1" customWidth="1"/>
    <col min="15" max="15" width="9.7109375" style="1" customWidth="1"/>
    <col min="16" max="16" width="16.42578125" style="1" customWidth="1"/>
    <col min="17" max="17" width="17" style="1" customWidth="1"/>
    <col min="18" max="18" width="13.85546875" style="1" customWidth="1"/>
    <col min="19" max="19" width="10.5703125" style="1" customWidth="1"/>
    <col min="20" max="20" width="12.28515625" style="1" customWidth="1"/>
    <col min="21" max="21" width="11.85546875" style="1" customWidth="1"/>
    <col min="22" max="22" width="14.140625" style="1" customWidth="1"/>
    <col min="23" max="23" width="15.42578125" style="1" customWidth="1"/>
    <col min="24" max="24" width="14.5703125" style="1" customWidth="1"/>
    <col min="25" max="25" width="9.7109375" style="1" customWidth="1"/>
    <col min="29" max="16384" width="8.7109375" style="1"/>
  </cols>
  <sheetData>
    <row r="1" spans="1:25" s="4" customFormat="1" x14ac:dyDescent="0.25">
      <c r="A1" s="4" t="s">
        <v>28</v>
      </c>
      <c r="B1" s="4" t="s">
        <v>6</v>
      </c>
      <c r="C1" s="4" t="s">
        <v>4</v>
      </c>
      <c r="D1" s="4" t="s">
        <v>5</v>
      </c>
      <c r="E1" s="4" t="s">
        <v>21</v>
      </c>
      <c r="F1" s="4" t="s">
        <v>19</v>
      </c>
      <c r="G1" s="4" t="s">
        <v>8</v>
      </c>
      <c r="H1" s="4" t="s">
        <v>9</v>
      </c>
      <c r="I1" s="4" t="s">
        <v>7</v>
      </c>
      <c r="J1" s="4" t="s">
        <v>12</v>
      </c>
      <c r="K1" s="4" t="s">
        <v>13</v>
      </c>
      <c r="L1" s="4" t="s">
        <v>14</v>
      </c>
      <c r="M1" s="4" t="s">
        <v>10</v>
      </c>
      <c r="N1" s="4" t="s">
        <v>15</v>
      </c>
      <c r="O1" s="4" t="s">
        <v>11</v>
      </c>
      <c r="P1" s="4" t="s">
        <v>16</v>
      </c>
      <c r="Q1" s="4" t="s">
        <v>17</v>
      </c>
      <c r="R1" s="4" t="s">
        <v>18</v>
      </c>
      <c r="S1" s="4" t="s">
        <v>23</v>
      </c>
      <c r="T1" s="4" t="s">
        <v>24</v>
      </c>
      <c r="U1" s="4" t="s">
        <v>25</v>
      </c>
      <c r="V1" s="4" t="s">
        <v>20</v>
      </c>
      <c r="W1" s="4" t="s">
        <v>22</v>
      </c>
      <c r="X1" s="4" t="s">
        <v>27</v>
      </c>
      <c r="Y1" s="4" t="s">
        <v>26</v>
      </c>
    </row>
    <row r="2" spans="1:25" s="2" customFormat="1" x14ac:dyDescent="0.25">
      <c r="A2" s="9">
        <v>1</v>
      </c>
      <c r="B2" s="9">
        <v>1</v>
      </c>
      <c r="C2" s="9">
        <v>1</v>
      </c>
      <c r="D2" s="9" t="s">
        <v>2</v>
      </c>
      <c r="E2" s="12">
        <v>0.2</v>
      </c>
      <c r="F2" s="12">
        <v>0.06</v>
      </c>
      <c r="G2" s="9">
        <v>92</v>
      </c>
      <c r="H2" s="10">
        <v>515</v>
      </c>
      <c r="I2" s="11">
        <f>G2+H2</f>
        <v>607</v>
      </c>
      <c r="J2" s="9">
        <v>2930</v>
      </c>
      <c r="K2" s="10">
        <v>3080</v>
      </c>
      <c r="L2" s="9">
        <f>J2+K2</f>
        <v>6010</v>
      </c>
      <c r="M2" s="12">
        <v>5.0999999999999997E-2</v>
      </c>
      <c r="N2" s="9">
        <v>0.16300000000000026</v>
      </c>
      <c r="O2" s="12">
        <f>M2+N2</f>
        <v>0.21400000000000025</v>
      </c>
      <c r="P2" s="12">
        <f>M2/G2*1000</f>
        <v>0.55434782608695654</v>
      </c>
      <c r="Q2" s="12">
        <f t="shared" ref="Q2:R2" si="0">N2/H2*1000</f>
        <v>0.31650485436893255</v>
      </c>
      <c r="R2" s="12">
        <f t="shared" si="0"/>
        <v>0.35255354200988509</v>
      </c>
      <c r="S2" s="12">
        <v>5.0555555555554843</v>
      </c>
      <c r="T2" s="12"/>
      <c r="U2" s="12"/>
      <c r="V2" s="9"/>
      <c r="W2" s="9">
        <v>140</v>
      </c>
      <c r="X2" s="9">
        <v>100</v>
      </c>
      <c r="Y2" s="9"/>
    </row>
    <row r="3" spans="1:25" s="2" customFormat="1" x14ac:dyDescent="0.25">
      <c r="A3" s="9">
        <v>1</v>
      </c>
      <c r="B3" s="9">
        <v>1</v>
      </c>
      <c r="C3" s="9">
        <v>2</v>
      </c>
      <c r="D3" s="9" t="s">
        <v>0</v>
      </c>
      <c r="E3" s="12">
        <v>0.17333333333333328</v>
      </c>
      <c r="F3" s="12">
        <v>0.1</v>
      </c>
      <c r="G3" s="9">
        <v>692</v>
      </c>
      <c r="H3" s="10">
        <v>730</v>
      </c>
      <c r="I3" s="11">
        <f t="shared" ref="I3:I17" si="1">G3+H3</f>
        <v>1422</v>
      </c>
      <c r="J3" s="9">
        <v>2440</v>
      </c>
      <c r="K3" s="10">
        <v>3070</v>
      </c>
      <c r="L3" s="9">
        <f t="shared" ref="L3:L17" si="2">J3+K3</f>
        <v>5510</v>
      </c>
      <c r="M3" s="12">
        <v>0.28299999999999997</v>
      </c>
      <c r="N3" s="9">
        <v>0.19700000000000001</v>
      </c>
      <c r="O3" s="12">
        <f t="shared" ref="O3:O17" si="3">M3+N3</f>
        <v>0.48</v>
      </c>
      <c r="P3" s="12">
        <f t="shared" ref="P3:P33" si="4">M3/G3*1000</f>
        <v>0.40895953757225434</v>
      </c>
      <c r="Q3" s="12">
        <f t="shared" ref="Q3:Q33" si="5">N3/H3*1000</f>
        <v>0.26986301369863014</v>
      </c>
      <c r="R3" s="12">
        <f t="shared" ref="R3:R33" si="6">O3/I3*1000</f>
        <v>0.33755274261603374</v>
      </c>
      <c r="S3" s="12">
        <v>2.0210526315790243</v>
      </c>
      <c r="T3" s="12"/>
      <c r="U3" s="12"/>
      <c r="V3" s="9"/>
      <c r="W3" s="9">
        <v>140</v>
      </c>
      <c r="X3" s="9">
        <v>100</v>
      </c>
      <c r="Y3" s="9"/>
    </row>
    <row r="4" spans="1:25" s="2" customFormat="1" x14ac:dyDescent="0.25">
      <c r="A4" s="9">
        <v>1</v>
      </c>
      <c r="B4" s="9">
        <v>2</v>
      </c>
      <c r="C4" s="9">
        <v>1</v>
      </c>
      <c r="D4" s="9" t="s">
        <v>3</v>
      </c>
      <c r="E4" s="12">
        <v>2.8333333333333356E-2</v>
      </c>
      <c r="F4" s="12">
        <v>5.8333333333333355E-2</v>
      </c>
      <c r="G4" s="9">
        <v>50</v>
      </c>
      <c r="H4" s="10">
        <v>74</v>
      </c>
      <c r="I4" s="11">
        <f t="shared" si="1"/>
        <v>124</v>
      </c>
      <c r="J4" s="9">
        <v>2940</v>
      </c>
      <c r="K4" s="10">
        <v>3700</v>
      </c>
      <c r="L4" s="9">
        <f t="shared" si="2"/>
        <v>6640</v>
      </c>
      <c r="M4" s="12">
        <v>4.2999999999999997E-2</v>
      </c>
      <c r="N4" s="9">
        <v>2.5000000000000001E-2</v>
      </c>
      <c r="O4" s="12">
        <f t="shared" si="3"/>
        <v>6.8000000000000005E-2</v>
      </c>
      <c r="P4" s="12">
        <f t="shared" si="4"/>
        <v>0.86</v>
      </c>
      <c r="Q4" s="12">
        <f t="shared" si="5"/>
        <v>0.33783783783783783</v>
      </c>
      <c r="R4" s="12">
        <f t="shared" si="6"/>
        <v>0.54838709677419362</v>
      </c>
      <c r="S4" s="12">
        <v>4.4814814814815636</v>
      </c>
      <c r="T4" s="12"/>
      <c r="U4" s="12"/>
      <c r="V4" s="9"/>
      <c r="W4" s="9"/>
      <c r="X4" s="9">
        <v>75</v>
      </c>
      <c r="Y4" s="9"/>
    </row>
    <row r="5" spans="1:25" s="2" customFormat="1" x14ac:dyDescent="0.25">
      <c r="A5" s="9">
        <v>1</v>
      </c>
      <c r="B5" s="9">
        <v>2</v>
      </c>
      <c r="C5" s="9">
        <v>2</v>
      </c>
      <c r="D5" s="9" t="s">
        <v>2</v>
      </c>
      <c r="E5" s="12">
        <v>0.28166666666666662</v>
      </c>
      <c r="F5" s="12">
        <v>0.08</v>
      </c>
      <c r="G5" s="9">
        <v>2130</v>
      </c>
      <c r="H5" s="10">
        <v>2600</v>
      </c>
      <c r="I5" s="11">
        <f t="shared" si="1"/>
        <v>4730</v>
      </c>
      <c r="J5" s="9">
        <v>1210</v>
      </c>
      <c r="K5" s="10">
        <v>1060</v>
      </c>
      <c r="L5" s="9">
        <f t="shared" si="2"/>
        <v>2270</v>
      </c>
      <c r="M5" s="12">
        <v>8.4135000000000044</v>
      </c>
      <c r="N5" s="12">
        <v>11.024000000000003</v>
      </c>
      <c r="O5" s="12">
        <f t="shared" si="3"/>
        <v>19.437500000000007</v>
      </c>
      <c r="P5" s="12">
        <f t="shared" si="4"/>
        <v>3.950000000000002</v>
      </c>
      <c r="Q5" s="12">
        <f t="shared" si="5"/>
        <v>4.2400000000000011</v>
      </c>
      <c r="R5" s="12">
        <f t="shared" si="6"/>
        <v>4.1094080338266394</v>
      </c>
      <c r="S5" s="12">
        <v>11.555555555555598</v>
      </c>
      <c r="T5" s="12"/>
      <c r="U5" s="12"/>
      <c r="V5" s="9"/>
      <c r="W5" s="9">
        <v>110</v>
      </c>
      <c r="X5" s="9">
        <v>50</v>
      </c>
      <c r="Y5" s="9"/>
    </row>
    <row r="6" spans="1:25" s="2" customFormat="1" x14ac:dyDescent="0.25">
      <c r="A6" s="9">
        <v>1</v>
      </c>
      <c r="B6" s="9">
        <v>3</v>
      </c>
      <c r="C6" s="9">
        <v>1</v>
      </c>
      <c r="D6" s="9" t="s">
        <v>0</v>
      </c>
      <c r="E6" s="12">
        <v>0.17333333333333328</v>
      </c>
      <c r="F6" s="12">
        <v>0.16</v>
      </c>
      <c r="G6" s="9">
        <v>51</v>
      </c>
      <c r="H6" s="10">
        <v>55</v>
      </c>
      <c r="I6" s="11">
        <f t="shared" si="1"/>
        <v>106</v>
      </c>
      <c r="J6" s="9">
        <v>3000</v>
      </c>
      <c r="K6" s="10">
        <v>3440</v>
      </c>
      <c r="L6" s="9">
        <f t="shared" si="2"/>
        <v>6440</v>
      </c>
      <c r="M6" s="12">
        <v>7.1999999999999995E-2</v>
      </c>
      <c r="N6" s="9">
        <v>4.7E-2</v>
      </c>
      <c r="O6" s="12">
        <f t="shared" si="3"/>
        <v>0.11899999999999999</v>
      </c>
      <c r="P6" s="12">
        <f t="shared" si="4"/>
        <v>1.4117647058823528</v>
      </c>
      <c r="Q6" s="12">
        <f t="shared" si="5"/>
        <v>0.8545454545454545</v>
      </c>
      <c r="R6" s="12">
        <f t="shared" si="6"/>
        <v>1.1226415094339621</v>
      </c>
      <c r="S6" s="12">
        <v>0.4258064516128735</v>
      </c>
      <c r="T6" s="12"/>
      <c r="U6" s="12"/>
      <c r="V6" s="9"/>
      <c r="W6" s="9">
        <v>120</v>
      </c>
      <c r="X6" s="9">
        <v>120</v>
      </c>
      <c r="Y6" s="9"/>
    </row>
    <row r="7" spans="1:25" s="2" customFormat="1" x14ac:dyDescent="0.25">
      <c r="A7" s="9">
        <v>1</v>
      </c>
      <c r="B7" s="9">
        <v>3</v>
      </c>
      <c r="C7" s="9">
        <v>2</v>
      </c>
      <c r="D7" s="9" t="s">
        <v>1</v>
      </c>
      <c r="E7" s="12">
        <v>0.14666666666666672</v>
      </c>
      <c r="F7" s="12">
        <v>0.12666666666666671</v>
      </c>
      <c r="G7" s="9">
        <v>7</v>
      </c>
      <c r="H7" s="10">
        <v>10</v>
      </c>
      <c r="I7" s="11">
        <f t="shared" si="1"/>
        <v>17</v>
      </c>
      <c r="J7" s="9">
        <v>2970</v>
      </c>
      <c r="K7" s="10">
        <v>3530</v>
      </c>
      <c r="L7" s="9">
        <f t="shared" si="2"/>
        <v>6500</v>
      </c>
      <c r="M7" s="12">
        <v>2.7E-2</v>
      </c>
      <c r="N7" s="9">
        <v>1E-3</v>
      </c>
      <c r="O7" s="12">
        <f t="shared" si="3"/>
        <v>2.8000000000000001E-2</v>
      </c>
      <c r="P7" s="12">
        <f t="shared" si="4"/>
        <v>3.8571428571428572</v>
      </c>
      <c r="Q7" s="12">
        <f t="shared" si="5"/>
        <v>0.1</v>
      </c>
      <c r="R7" s="12">
        <f t="shared" si="6"/>
        <v>1.6470588235294119</v>
      </c>
      <c r="S7" s="12">
        <f>AVERAGE(T7,U7)</f>
        <v>2.3436466308956749</v>
      </c>
      <c r="T7" s="12">
        <v>0.92631578947361959</v>
      </c>
      <c r="U7" s="12">
        <v>3.7609774723177303</v>
      </c>
      <c r="V7" s="9"/>
      <c r="W7" s="9"/>
      <c r="X7" s="9">
        <v>120</v>
      </c>
      <c r="Y7" s="9"/>
    </row>
    <row r="8" spans="1:25" s="2" customFormat="1" x14ac:dyDescent="0.25">
      <c r="A8" s="9">
        <v>1</v>
      </c>
      <c r="B8" s="9">
        <v>4</v>
      </c>
      <c r="C8" s="9">
        <v>1</v>
      </c>
      <c r="D8" s="9" t="s">
        <v>2</v>
      </c>
      <c r="E8" s="12">
        <v>0.16666666666666663</v>
      </c>
      <c r="F8" s="12">
        <v>8.1666666666666721E-2</v>
      </c>
      <c r="G8" s="9">
        <v>210</v>
      </c>
      <c r="H8" s="10">
        <v>710</v>
      </c>
      <c r="I8" s="11">
        <f t="shared" si="1"/>
        <v>920</v>
      </c>
      <c r="J8" s="9">
        <v>2980</v>
      </c>
      <c r="K8" s="10">
        <v>2840</v>
      </c>
      <c r="L8" s="9">
        <f t="shared" si="2"/>
        <v>5820</v>
      </c>
      <c r="M8" s="12">
        <v>0.1120000000000001</v>
      </c>
      <c r="N8" s="12">
        <v>0.46149999999999963</v>
      </c>
      <c r="O8" s="12">
        <f t="shared" si="3"/>
        <v>0.57349999999999968</v>
      </c>
      <c r="P8" s="12">
        <f t="shared" si="4"/>
        <v>0.53333333333333377</v>
      </c>
      <c r="Q8" s="12">
        <f t="shared" si="5"/>
        <v>0.64999999999999958</v>
      </c>
      <c r="R8" s="12">
        <f t="shared" si="6"/>
        <v>0.62336956521739095</v>
      </c>
      <c r="S8" s="12">
        <v>0.29434850863409456</v>
      </c>
      <c r="T8" s="12"/>
      <c r="U8" s="12"/>
      <c r="V8" s="9"/>
      <c r="W8" s="9">
        <v>100</v>
      </c>
      <c r="X8" s="9">
        <v>50</v>
      </c>
      <c r="Y8" s="9"/>
    </row>
    <row r="9" spans="1:25" s="2" customFormat="1" x14ac:dyDescent="0.25">
      <c r="A9" s="9">
        <v>1</v>
      </c>
      <c r="B9" s="9">
        <v>4</v>
      </c>
      <c r="C9" s="9">
        <v>2</v>
      </c>
      <c r="D9" s="9" t="s">
        <v>3</v>
      </c>
      <c r="E9" s="12">
        <v>3.3333333333333354E-2</v>
      </c>
      <c r="F9" s="12">
        <v>6.0000000000000005E-2</v>
      </c>
      <c r="G9" s="9">
        <v>580</v>
      </c>
      <c r="H9" s="10">
        <v>730</v>
      </c>
      <c r="I9" s="11">
        <f t="shared" si="1"/>
        <v>1310</v>
      </c>
      <c r="J9" s="9">
        <v>1650</v>
      </c>
      <c r="K9" s="10">
        <v>3600</v>
      </c>
      <c r="L9" s="9">
        <f t="shared" si="2"/>
        <v>5250</v>
      </c>
      <c r="M9" s="12">
        <v>0.36539999999999973</v>
      </c>
      <c r="N9" s="12">
        <v>0.33580000000000026</v>
      </c>
      <c r="O9" s="12">
        <f t="shared" si="3"/>
        <v>0.70120000000000005</v>
      </c>
      <c r="P9" s="12">
        <f t="shared" si="4"/>
        <v>0.62999999999999945</v>
      </c>
      <c r="Q9" s="12">
        <f t="shared" si="5"/>
        <v>0.46000000000000035</v>
      </c>
      <c r="R9" s="12">
        <f t="shared" si="6"/>
        <v>0.53526717557251913</v>
      </c>
      <c r="S9" s="12">
        <v>2.1666666666666172</v>
      </c>
      <c r="T9" s="12"/>
      <c r="U9" s="12"/>
      <c r="V9" s="9"/>
      <c r="W9" s="9">
        <v>170</v>
      </c>
      <c r="X9" s="9">
        <v>50</v>
      </c>
      <c r="Y9" s="9"/>
    </row>
    <row r="10" spans="1:25" s="2" customFormat="1" ht="15" customHeight="1" x14ac:dyDescent="0.25">
      <c r="A10" s="9">
        <v>1</v>
      </c>
      <c r="B10" s="9">
        <v>5</v>
      </c>
      <c r="C10" s="9">
        <v>1</v>
      </c>
      <c r="D10" s="9" t="s">
        <v>1</v>
      </c>
      <c r="E10" s="12">
        <v>0.14000000000000001</v>
      </c>
      <c r="F10" s="12">
        <v>0.06</v>
      </c>
      <c r="G10" s="9">
        <v>680</v>
      </c>
      <c r="H10" s="10">
        <v>865</v>
      </c>
      <c r="I10" s="11">
        <f t="shared" si="1"/>
        <v>1545</v>
      </c>
      <c r="J10" s="9">
        <v>2165</v>
      </c>
      <c r="K10" s="10">
        <v>2640</v>
      </c>
      <c r="L10" s="9">
        <f t="shared" si="2"/>
        <v>4805</v>
      </c>
      <c r="M10" s="12">
        <v>0.48280000000000117</v>
      </c>
      <c r="N10" s="12">
        <v>0.32870000000000027</v>
      </c>
      <c r="O10" s="12">
        <f t="shared" si="3"/>
        <v>0.81150000000000144</v>
      </c>
      <c r="P10" s="12">
        <f t="shared" si="4"/>
        <v>0.71000000000000174</v>
      </c>
      <c r="Q10" s="12">
        <f t="shared" si="5"/>
        <v>0.38000000000000028</v>
      </c>
      <c r="R10" s="12">
        <f t="shared" si="6"/>
        <v>0.52524271844660286</v>
      </c>
      <c r="S10" s="12">
        <f>AVERAGE(T10,U10)</f>
        <v>13.847563352826432</v>
      </c>
      <c r="T10" s="12">
        <v>15.199999999999878</v>
      </c>
      <c r="U10" s="12">
        <v>12.495126705652986</v>
      </c>
      <c r="V10" s="9"/>
      <c r="W10" s="9">
        <v>120</v>
      </c>
      <c r="X10" s="9">
        <v>30</v>
      </c>
      <c r="Y10" s="9"/>
    </row>
    <row r="11" spans="1:25" s="2" customFormat="1" x14ac:dyDescent="0.25">
      <c r="A11" s="9">
        <v>1</v>
      </c>
      <c r="B11" s="9">
        <v>5</v>
      </c>
      <c r="C11" s="9">
        <v>2</v>
      </c>
      <c r="D11" s="9" t="s">
        <v>0</v>
      </c>
      <c r="E11" s="12">
        <v>0.16666666666666671</v>
      </c>
      <c r="F11" s="12">
        <v>0.16</v>
      </c>
      <c r="G11" s="9">
        <v>12</v>
      </c>
      <c r="H11" s="10">
        <v>21.5</v>
      </c>
      <c r="I11" s="11">
        <f t="shared" si="1"/>
        <v>33.5</v>
      </c>
      <c r="J11" s="9">
        <v>3140</v>
      </c>
      <c r="K11" s="10">
        <v>3570</v>
      </c>
      <c r="L11" s="9">
        <f t="shared" si="2"/>
        <v>6710</v>
      </c>
      <c r="M11" s="12">
        <v>2.7E-2</v>
      </c>
      <c r="N11" s="9">
        <v>2.6000000000000023E-2</v>
      </c>
      <c r="O11" s="12">
        <f t="shared" si="3"/>
        <v>5.3000000000000019E-2</v>
      </c>
      <c r="P11" s="12">
        <f t="shared" si="4"/>
        <v>2.25</v>
      </c>
      <c r="Q11" s="12">
        <f t="shared" si="5"/>
        <v>1.2093023255813964</v>
      </c>
      <c r="R11" s="12">
        <f t="shared" si="6"/>
        <v>1.5820895522388065</v>
      </c>
      <c r="S11" s="12">
        <v>0.46700507614219777</v>
      </c>
      <c r="T11" s="12"/>
      <c r="U11" s="12"/>
      <c r="V11" s="9"/>
      <c r="W11" s="9">
        <v>420</v>
      </c>
      <c r="X11" s="9">
        <v>45</v>
      </c>
      <c r="Y11" s="9"/>
    </row>
    <row r="12" spans="1:25" s="2" customFormat="1" x14ac:dyDescent="0.25">
      <c r="A12" s="9">
        <v>1</v>
      </c>
      <c r="B12" s="9">
        <v>6</v>
      </c>
      <c r="C12" s="9">
        <v>1</v>
      </c>
      <c r="D12" s="9" t="s">
        <v>1</v>
      </c>
      <c r="E12" s="12">
        <v>0.13</v>
      </c>
      <c r="F12" s="12">
        <v>9.5000000000000001E-2</v>
      </c>
      <c r="G12" s="9">
        <v>510</v>
      </c>
      <c r="H12" s="10">
        <v>650</v>
      </c>
      <c r="I12" s="11">
        <f t="shared" si="1"/>
        <v>1160</v>
      </c>
      <c r="J12" s="9">
        <v>2600</v>
      </c>
      <c r="K12" s="10">
        <v>2960</v>
      </c>
      <c r="L12" s="9">
        <f t="shared" si="2"/>
        <v>5560</v>
      </c>
      <c r="M12" s="12">
        <v>0.29069999999999968</v>
      </c>
      <c r="N12" s="12">
        <v>0.35099999999999887</v>
      </c>
      <c r="O12" s="12">
        <f t="shared" si="3"/>
        <v>0.6416999999999986</v>
      </c>
      <c r="P12" s="12">
        <f t="shared" si="4"/>
        <v>0.56999999999999929</v>
      </c>
      <c r="Q12" s="12">
        <f t="shared" si="5"/>
        <v>0.53999999999999826</v>
      </c>
      <c r="R12" s="12">
        <f t="shared" si="6"/>
        <v>0.55318965517241259</v>
      </c>
      <c r="S12" s="12">
        <f>AVERAGE(T12,U12)</f>
        <v>4.6579329193545256</v>
      </c>
      <c r="T12" s="12">
        <v>5.1157894736842549</v>
      </c>
      <c r="U12" s="12">
        <v>4.2000763650247963</v>
      </c>
      <c r="V12" s="9"/>
      <c r="W12" s="9">
        <v>100</v>
      </c>
      <c r="X12" s="9">
        <v>20</v>
      </c>
      <c r="Y12" s="9"/>
    </row>
    <row r="13" spans="1:25" s="2" customFormat="1" x14ac:dyDescent="0.25">
      <c r="A13" s="9">
        <v>1</v>
      </c>
      <c r="B13" s="9">
        <v>6</v>
      </c>
      <c r="C13" s="9">
        <v>2</v>
      </c>
      <c r="D13" s="9" t="s">
        <v>2</v>
      </c>
      <c r="E13" s="12">
        <v>0.19333333333333336</v>
      </c>
      <c r="F13" s="12">
        <v>6.3333333333333297E-2</v>
      </c>
      <c r="G13" s="9">
        <v>1620</v>
      </c>
      <c r="H13" s="10">
        <v>2060</v>
      </c>
      <c r="I13" s="11">
        <f t="shared" si="1"/>
        <v>3680</v>
      </c>
      <c r="J13" s="9">
        <v>1460</v>
      </c>
      <c r="K13" s="10">
        <v>1480</v>
      </c>
      <c r="L13" s="9">
        <f t="shared" si="2"/>
        <v>2940</v>
      </c>
      <c r="M13" s="12">
        <v>5.2002000000000033</v>
      </c>
      <c r="N13" s="12">
        <v>3.7903999999999991</v>
      </c>
      <c r="O13" s="12">
        <f t="shared" si="3"/>
        <v>8.9906000000000024</v>
      </c>
      <c r="P13" s="12">
        <f t="shared" si="4"/>
        <v>3.2100000000000017</v>
      </c>
      <c r="Q13" s="12">
        <f t="shared" si="5"/>
        <v>1.8399999999999996</v>
      </c>
      <c r="R13" s="12">
        <f t="shared" si="6"/>
        <v>2.4430978260869569</v>
      </c>
      <c r="S13" s="12">
        <v>9.4259259259259327</v>
      </c>
      <c r="T13" s="12"/>
      <c r="U13" s="12"/>
      <c r="V13" s="9"/>
      <c r="W13" s="9">
        <v>130</v>
      </c>
      <c r="X13" s="9">
        <v>60</v>
      </c>
      <c r="Y13" s="9"/>
    </row>
    <row r="14" spans="1:25" s="2" customFormat="1" x14ac:dyDescent="0.25">
      <c r="A14" s="9">
        <v>1</v>
      </c>
      <c r="B14" s="9">
        <v>7</v>
      </c>
      <c r="C14" s="9">
        <v>1</v>
      </c>
      <c r="D14" s="9" t="s">
        <v>3</v>
      </c>
      <c r="E14" s="12">
        <v>2.1666666666666716E-2</v>
      </c>
      <c r="F14" s="12">
        <v>5.6666666666666643E-2</v>
      </c>
      <c r="G14" s="9">
        <v>43</v>
      </c>
      <c r="H14" s="10">
        <v>148</v>
      </c>
      <c r="I14" s="11">
        <f t="shared" si="1"/>
        <v>191</v>
      </c>
      <c r="J14" s="9">
        <v>3070</v>
      </c>
      <c r="K14" s="10">
        <v>3460</v>
      </c>
      <c r="L14" s="9">
        <f t="shared" si="2"/>
        <v>6530</v>
      </c>
      <c r="M14" s="12">
        <v>4.4000000000000039E-2</v>
      </c>
      <c r="N14" s="9">
        <v>5.7000000000000002E-2</v>
      </c>
      <c r="O14" s="12">
        <f t="shared" si="3"/>
        <v>0.10100000000000003</v>
      </c>
      <c r="P14" s="12">
        <f t="shared" si="4"/>
        <v>1.0232558139534893</v>
      </c>
      <c r="Q14" s="12">
        <f t="shared" si="5"/>
        <v>0.38513513513513514</v>
      </c>
      <c r="R14" s="12">
        <f t="shared" si="6"/>
        <v>0.52879581151832478</v>
      </c>
      <c r="S14" s="12">
        <v>17.651821862348179</v>
      </c>
      <c r="T14" s="12"/>
      <c r="U14" s="12"/>
      <c r="V14" s="9"/>
      <c r="W14" s="9">
        <v>140</v>
      </c>
      <c r="X14" s="9">
        <v>35</v>
      </c>
      <c r="Y14" s="9"/>
    </row>
    <row r="15" spans="1:25" s="2" customFormat="1" x14ac:dyDescent="0.25">
      <c r="A15" s="9">
        <v>1</v>
      </c>
      <c r="B15" s="9">
        <v>7</v>
      </c>
      <c r="C15" s="9">
        <v>2</v>
      </c>
      <c r="D15" s="9" t="s">
        <v>0</v>
      </c>
      <c r="E15" s="12">
        <v>0.17333333333333328</v>
      </c>
      <c r="F15" s="12">
        <v>0.12666666666666671</v>
      </c>
      <c r="G15" s="9">
        <v>30</v>
      </c>
      <c r="H15" s="10">
        <v>250</v>
      </c>
      <c r="I15" s="11">
        <f t="shared" si="1"/>
        <v>280</v>
      </c>
      <c r="J15" s="9">
        <v>2890</v>
      </c>
      <c r="K15" s="10">
        <v>3450</v>
      </c>
      <c r="L15" s="9">
        <f t="shared" si="2"/>
        <v>6340</v>
      </c>
      <c r="M15" s="12">
        <v>3.6999999999999998E-2</v>
      </c>
      <c r="N15" s="12">
        <v>0.11000000000000011</v>
      </c>
      <c r="O15" s="12">
        <f t="shared" si="3"/>
        <v>0.1470000000000001</v>
      </c>
      <c r="P15" s="12">
        <f t="shared" si="4"/>
        <v>1.2333333333333332</v>
      </c>
      <c r="Q15" s="12">
        <f t="shared" si="5"/>
        <v>0.44000000000000045</v>
      </c>
      <c r="R15" s="12">
        <f t="shared" si="6"/>
        <v>0.52500000000000036</v>
      </c>
      <c r="S15" s="12">
        <v>5.1573604060914704</v>
      </c>
      <c r="T15" s="12"/>
      <c r="U15" s="12"/>
      <c r="V15" s="9"/>
      <c r="W15" s="9">
        <v>460</v>
      </c>
      <c r="X15" s="9">
        <v>35</v>
      </c>
      <c r="Y15" s="9"/>
    </row>
    <row r="16" spans="1:25" s="2" customFormat="1" x14ac:dyDescent="0.25">
      <c r="A16" s="9">
        <v>1</v>
      </c>
      <c r="B16" s="9">
        <v>8</v>
      </c>
      <c r="C16" s="9">
        <v>1</v>
      </c>
      <c r="D16" s="9" t="s">
        <v>1</v>
      </c>
      <c r="E16" s="12">
        <v>0.15</v>
      </c>
      <c r="F16" s="12">
        <v>9.3333333333333282E-2</v>
      </c>
      <c r="G16" s="9">
        <v>56</v>
      </c>
      <c r="H16" s="10">
        <v>55</v>
      </c>
      <c r="I16" s="11">
        <f t="shared" si="1"/>
        <v>111</v>
      </c>
      <c r="J16" s="9">
        <v>2780</v>
      </c>
      <c r="K16" s="10">
        <v>3720</v>
      </c>
      <c r="L16" s="9">
        <f t="shared" si="2"/>
        <v>6500</v>
      </c>
      <c r="M16" s="12">
        <v>2.5000000000000001E-2</v>
      </c>
      <c r="N16" s="9">
        <v>1.6000000000000014E-2</v>
      </c>
      <c r="O16" s="12">
        <f t="shared" si="3"/>
        <v>4.1000000000000016E-2</v>
      </c>
      <c r="P16" s="12">
        <f t="shared" si="4"/>
        <v>0.44642857142857145</v>
      </c>
      <c r="Q16" s="12">
        <f t="shared" si="5"/>
        <v>0.29090909090909117</v>
      </c>
      <c r="R16" s="12">
        <f t="shared" si="6"/>
        <v>0.36936936936936948</v>
      </c>
      <c r="S16" s="12">
        <f>AVERAGE(T16,U16)</f>
        <v>6.4038807628122125</v>
      </c>
      <c r="T16" s="12">
        <v>2.4412094064950001</v>
      </c>
      <c r="U16" s="12">
        <v>10.366552119129425</v>
      </c>
      <c r="V16" s="9"/>
      <c r="W16" s="9">
        <v>115</v>
      </c>
      <c r="X16" s="9">
        <v>30</v>
      </c>
      <c r="Y16" s="9"/>
    </row>
    <row r="17" spans="1:25" s="2" customFormat="1" x14ac:dyDescent="0.25">
      <c r="A17" s="9">
        <v>1</v>
      </c>
      <c r="B17" s="9">
        <v>8</v>
      </c>
      <c r="C17" s="9">
        <v>2</v>
      </c>
      <c r="D17" s="9" t="s">
        <v>3</v>
      </c>
      <c r="E17" s="12">
        <v>2.5000000000000001E-2</v>
      </c>
      <c r="F17" s="12">
        <v>4.8333333333333353E-2</v>
      </c>
      <c r="G17" s="9">
        <v>84</v>
      </c>
      <c r="H17" s="13">
        <v>78</v>
      </c>
      <c r="I17" s="11">
        <f t="shared" si="1"/>
        <v>162</v>
      </c>
      <c r="J17" s="9">
        <v>2200</v>
      </c>
      <c r="K17" s="13">
        <v>4360</v>
      </c>
      <c r="L17" s="9">
        <f t="shared" si="2"/>
        <v>6560</v>
      </c>
      <c r="M17" s="12">
        <v>4.2000000000000003E-2</v>
      </c>
      <c r="N17" s="9">
        <v>1.6000000000000014E-2</v>
      </c>
      <c r="O17" s="12">
        <f t="shared" si="3"/>
        <v>5.8000000000000017E-2</v>
      </c>
      <c r="P17" s="12">
        <f t="shared" si="4"/>
        <v>0.5</v>
      </c>
      <c r="Q17" s="12">
        <f t="shared" si="5"/>
        <v>0.20512820512820532</v>
      </c>
      <c r="R17" s="12">
        <f t="shared" si="6"/>
        <v>0.35802469135802478</v>
      </c>
      <c r="S17" s="12">
        <v>11.015654830087785</v>
      </c>
      <c r="T17" s="12"/>
      <c r="U17" s="12"/>
      <c r="V17" s="9"/>
      <c r="W17" s="9">
        <v>180</v>
      </c>
      <c r="X17" s="9">
        <v>40</v>
      </c>
      <c r="Y17" s="9"/>
    </row>
    <row r="18" spans="1:25" s="3" customFormat="1" x14ac:dyDescent="0.25">
      <c r="A18" s="14">
        <v>2</v>
      </c>
      <c r="B18" s="14">
        <v>1</v>
      </c>
      <c r="C18" s="14">
        <v>1</v>
      </c>
      <c r="D18" s="14" t="s">
        <v>3</v>
      </c>
      <c r="E18" s="16">
        <v>3.3333333333333354E-2</v>
      </c>
      <c r="F18" s="16">
        <v>6.3333333333333353E-2</v>
      </c>
      <c r="G18" s="14">
        <v>250</v>
      </c>
      <c r="H18" s="15">
        <v>280</v>
      </c>
      <c r="I18" s="15">
        <f t="shared" ref="I18:I33" si="7">G18+H18</f>
        <v>530</v>
      </c>
      <c r="J18" s="15">
        <v>2960</v>
      </c>
      <c r="K18" s="15">
        <v>3550</v>
      </c>
      <c r="L18" s="15">
        <f>J18+K18</f>
        <v>6510</v>
      </c>
      <c r="M18" s="16">
        <v>0.12750000000000039</v>
      </c>
      <c r="N18" s="16">
        <v>4.200000000000035E-2</v>
      </c>
      <c r="O18" s="16">
        <f>M18+N18</f>
        <v>0.16950000000000073</v>
      </c>
      <c r="P18" s="16">
        <f t="shared" si="4"/>
        <v>0.51000000000000156</v>
      </c>
      <c r="Q18" s="16">
        <f t="shared" si="5"/>
        <v>0.15000000000000127</v>
      </c>
      <c r="R18" s="16">
        <f t="shared" si="6"/>
        <v>0.31981132075471841</v>
      </c>
      <c r="S18" s="16">
        <v>7.0555555555555598</v>
      </c>
      <c r="T18" s="16"/>
      <c r="U18" s="16"/>
      <c r="V18" s="18">
        <v>0.42899999999999999</v>
      </c>
      <c r="W18" s="14">
        <v>63</v>
      </c>
      <c r="X18" s="14">
        <v>30</v>
      </c>
      <c r="Y18" s="17">
        <v>3.2737297826768517E-3</v>
      </c>
    </row>
    <row r="19" spans="1:25" s="3" customFormat="1" x14ac:dyDescent="0.25">
      <c r="A19" s="14">
        <v>2</v>
      </c>
      <c r="B19" s="14">
        <v>1</v>
      </c>
      <c r="C19" s="14">
        <v>2</v>
      </c>
      <c r="D19" s="14" t="s">
        <v>1</v>
      </c>
      <c r="E19" s="16">
        <v>0.15333333333333329</v>
      </c>
      <c r="F19" s="16">
        <v>0.11666666666666671</v>
      </c>
      <c r="G19" s="14">
        <v>370</v>
      </c>
      <c r="H19" s="15">
        <v>450</v>
      </c>
      <c r="I19" s="15">
        <f t="shared" si="7"/>
        <v>820</v>
      </c>
      <c r="J19" s="15">
        <v>2760</v>
      </c>
      <c r="K19" s="15">
        <v>3380</v>
      </c>
      <c r="L19" s="15">
        <f t="shared" ref="L19:L33" si="8">J19+K19</f>
        <v>6140</v>
      </c>
      <c r="M19" s="16">
        <v>8.8800000000000073E-2</v>
      </c>
      <c r="N19" s="16">
        <v>6.3000000000000056E-2</v>
      </c>
      <c r="O19" s="16">
        <f t="shared" ref="O19:O33" si="9">M19+N19</f>
        <v>0.15180000000000013</v>
      </c>
      <c r="P19" s="16">
        <f t="shared" si="4"/>
        <v>0.24000000000000019</v>
      </c>
      <c r="Q19" s="16">
        <f t="shared" si="5"/>
        <v>0.14000000000000012</v>
      </c>
      <c r="R19" s="16">
        <f t="shared" si="6"/>
        <v>0.18512195121951233</v>
      </c>
      <c r="S19" s="16">
        <f>AVERAGE(T19,U19)</f>
        <v>7.487168666224564</v>
      </c>
      <c r="T19" s="16">
        <v>2.7368421052632121</v>
      </c>
      <c r="U19" s="16">
        <v>12.237495227185915</v>
      </c>
      <c r="V19" s="18">
        <v>0.432</v>
      </c>
      <c r="W19" s="14">
        <v>230</v>
      </c>
      <c r="X19" s="14">
        <v>40</v>
      </c>
      <c r="Y19" s="17">
        <v>3.887554116928761E-3</v>
      </c>
    </row>
    <row r="20" spans="1:25" s="3" customFormat="1" x14ac:dyDescent="0.25">
      <c r="A20" s="14">
        <v>2</v>
      </c>
      <c r="B20" s="14">
        <v>2</v>
      </c>
      <c r="C20" s="14">
        <v>1</v>
      </c>
      <c r="D20" s="14" t="s">
        <v>0</v>
      </c>
      <c r="E20" s="16">
        <v>0.15333333333333329</v>
      </c>
      <c r="F20" s="16">
        <v>0.14666666666666672</v>
      </c>
      <c r="G20" s="14">
        <v>43</v>
      </c>
      <c r="H20" s="15">
        <v>52</v>
      </c>
      <c r="I20" s="15">
        <f t="shared" si="7"/>
        <v>95</v>
      </c>
      <c r="J20" s="15">
        <v>3100</v>
      </c>
      <c r="K20" s="15">
        <v>3590</v>
      </c>
      <c r="L20" s="15">
        <f t="shared" si="8"/>
        <v>6690</v>
      </c>
      <c r="M20" s="16">
        <v>1.2999999999999901E-2</v>
      </c>
      <c r="N20" s="16">
        <v>2.0000000000000018E-3</v>
      </c>
      <c r="O20" s="16">
        <f t="shared" si="9"/>
        <v>1.4999999999999902E-2</v>
      </c>
      <c r="P20" s="16">
        <f t="shared" si="4"/>
        <v>0.30232558139534649</v>
      </c>
      <c r="Q20" s="16">
        <f t="shared" si="5"/>
        <v>3.8461538461538498E-2</v>
      </c>
      <c r="R20" s="16">
        <f t="shared" si="6"/>
        <v>0.15789473684210423</v>
      </c>
      <c r="S20" s="16">
        <v>5.1789473684210989</v>
      </c>
      <c r="T20" s="16"/>
      <c r="U20" s="16"/>
      <c r="V20" s="18">
        <v>0.41799999999999998</v>
      </c>
      <c r="W20" s="14">
        <v>95</v>
      </c>
      <c r="X20" s="14">
        <v>30</v>
      </c>
      <c r="Y20" s="17">
        <v>2.2506892255903356E-3</v>
      </c>
    </row>
    <row r="21" spans="1:25" s="3" customFormat="1" x14ac:dyDescent="0.25">
      <c r="A21" s="14">
        <v>2</v>
      </c>
      <c r="B21" s="14">
        <v>2</v>
      </c>
      <c r="C21" s="14">
        <v>2</v>
      </c>
      <c r="D21" s="14" t="s">
        <v>2</v>
      </c>
      <c r="E21" s="16">
        <v>0.22333333333333336</v>
      </c>
      <c r="F21" s="16">
        <v>8.5000000000000006E-2</v>
      </c>
      <c r="G21" s="14">
        <v>490</v>
      </c>
      <c r="H21" s="15">
        <v>1510</v>
      </c>
      <c r="I21" s="15">
        <f t="shared" si="7"/>
        <v>2000</v>
      </c>
      <c r="J21" s="15">
        <v>2500</v>
      </c>
      <c r="K21" s="15">
        <v>2000</v>
      </c>
      <c r="L21" s="15">
        <f t="shared" si="8"/>
        <v>4500</v>
      </c>
      <c r="M21" s="16">
        <v>0.49979999999999936</v>
      </c>
      <c r="N21" s="16">
        <v>1.2532999999999994</v>
      </c>
      <c r="O21" s="16">
        <f t="shared" si="9"/>
        <v>1.7530999999999988</v>
      </c>
      <c r="P21" s="16">
        <f t="shared" si="4"/>
        <v>1.0199999999999987</v>
      </c>
      <c r="Q21" s="16">
        <f t="shared" si="5"/>
        <v>0.82999999999999963</v>
      </c>
      <c r="R21" s="16">
        <f t="shared" si="6"/>
        <v>0.87654999999999939</v>
      </c>
      <c r="S21" s="16">
        <v>6.8148148148147225</v>
      </c>
      <c r="T21" s="16"/>
      <c r="U21" s="16"/>
      <c r="V21" s="18">
        <v>0.42299999999999999</v>
      </c>
      <c r="W21" s="14">
        <v>200</v>
      </c>
      <c r="X21" s="14">
        <v>30</v>
      </c>
      <c r="Y21" s="17">
        <v>5.3709629247042086E-4</v>
      </c>
    </row>
    <row r="22" spans="1:25" s="3" customFormat="1" x14ac:dyDescent="0.25">
      <c r="A22" s="14">
        <v>2</v>
      </c>
      <c r="B22" s="14">
        <v>3</v>
      </c>
      <c r="C22" s="14">
        <v>1</v>
      </c>
      <c r="D22" s="14" t="s">
        <v>2</v>
      </c>
      <c r="E22" s="16">
        <v>0.21833333333333335</v>
      </c>
      <c r="F22" s="16">
        <v>7.0000000000000007E-2</v>
      </c>
      <c r="G22" s="14">
        <v>1730</v>
      </c>
      <c r="H22" s="15">
        <v>2340</v>
      </c>
      <c r="I22" s="15">
        <f t="shared" si="7"/>
        <v>4070</v>
      </c>
      <c r="J22" s="15">
        <v>1390</v>
      </c>
      <c r="K22" s="15">
        <v>1250</v>
      </c>
      <c r="L22" s="15">
        <f t="shared" si="8"/>
        <v>2640</v>
      </c>
      <c r="M22" s="16">
        <v>4.9478</v>
      </c>
      <c r="N22" s="16">
        <v>2.8080000000000025</v>
      </c>
      <c r="O22" s="16">
        <f t="shared" si="9"/>
        <v>7.7558000000000025</v>
      </c>
      <c r="P22" s="16">
        <f t="shared" si="4"/>
        <v>2.8600000000000003</v>
      </c>
      <c r="Q22" s="16">
        <f t="shared" si="5"/>
        <v>1.2000000000000011</v>
      </c>
      <c r="R22" s="16">
        <f t="shared" si="6"/>
        <v>1.9056019656019663</v>
      </c>
      <c r="S22" s="16">
        <v>7.3148148148148726</v>
      </c>
      <c r="T22" s="16"/>
      <c r="U22" s="16"/>
      <c r="V22" s="18">
        <v>0.442</v>
      </c>
      <c r="W22" s="14">
        <v>96</v>
      </c>
      <c r="X22" s="14">
        <v>30</v>
      </c>
      <c r="Y22" s="17">
        <v>7.6728041781488703E-4</v>
      </c>
    </row>
    <row r="23" spans="1:25" s="3" customFormat="1" x14ac:dyDescent="0.25">
      <c r="A23" s="14">
        <v>2</v>
      </c>
      <c r="B23" s="14">
        <v>3</v>
      </c>
      <c r="C23" s="14">
        <v>2</v>
      </c>
      <c r="D23" s="14" t="s">
        <v>1</v>
      </c>
      <c r="E23" s="16">
        <v>0.18333333333333329</v>
      </c>
      <c r="F23" s="16">
        <v>0.12666666666666671</v>
      </c>
      <c r="G23" s="14">
        <v>2</v>
      </c>
      <c r="H23" s="15">
        <v>8</v>
      </c>
      <c r="I23" s="15">
        <f t="shared" si="7"/>
        <v>10</v>
      </c>
      <c r="J23" s="15">
        <v>3210</v>
      </c>
      <c r="K23" s="15">
        <v>3780</v>
      </c>
      <c r="L23" s="15">
        <f t="shared" si="8"/>
        <v>6990</v>
      </c>
      <c r="M23" s="16">
        <v>0</v>
      </c>
      <c r="N23" s="16">
        <v>0</v>
      </c>
      <c r="O23" s="16">
        <f t="shared" si="9"/>
        <v>0</v>
      </c>
      <c r="P23" s="16">
        <f t="shared" si="4"/>
        <v>0</v>
      </c>
      <c r="Q23" s="16">
        <f t="shared" si="5"/>
        <v>0</v>
      </c>
      <c r="R23" s="16">
        <f t="shared" si="6"/>
        <v>0</v>
      </c>
      <c r="S23" s="16">
        <f>AVERAGE(T23,U23)</f>
        <v>2.1247563352826604</v>
      </c>
      <c r="T23" s="16">
        <v>2.1052631578947669</v>
      </c>
      <c r="U23" s="16">
        <v>2.1442495126705539</v>
      </c>
      <c r="V23" s="18">
        <v>0.41699999999999998</v>
      </c>
      <c r="W23" s="14">
        <v>695</v>
      </c>
      <c r="X23" s="14">
        <v>30</v>
      </c>
      <c r="Y23" s="17">
        <v>4.0154341865645754E-3</v>
      </c>
    </row>
    <row r="24" spans="1:25" s="3" customFormat="1" x14ac:dyDescent="0.25">
      <c r="A24" s="14">
        <v>2</v>
      </c>
      <c r="B24" s="14">
        <v>4</v>
      </c>
      <c r="C24" s="14">
        <v>1</v>
      </c>
      <c r="D24" s="14" t="s">
        <v>0</v>
      </c>
      <c r="E24" s="16">
        <v>0.14666666666666672</v>
      </c>
      <c r="F24" s="16">
        <v>0.12666666666666671</v>
      </c>
      <c r="G24" s="14">
        <v>44.5</v>
      </c>
      <c r="H24" s="15">
        <v>54</v>
      </c>
      <c r="I24" s="15">
        <f t="shared" si="7"/>
        <v>98.5</v>
      </c>
      <c r="J24" s="15">
        <v>3050</v>
      </c>
      <c r="K24" s="15">
        <v>3630</v>
      </c>
      <c r="L24" s="15">
        <f t="shared" si="8"/>
        <v>6680</v>
      </c>
      <c r="M24" s="16">
        <v>8.1000000000000183E-2</v>
      </c>
      <c r="N24" s="16">
        <v>6.4000000000000057E-2</v>
      </c>
      <c r="O24" s="16">
        <f t="shared" si="9"/>
        <v>0.14500000000000024</v>
      </c>
      <c r="P24" s="16">
        <f t="shared" si="4"/>
        <v>1.8202247191011276</v>
      </c>
      <c r="Q24" s="16">
        <f t="shared" si="5"/>
        <v>1.1851851851851862</v>
      </c>
      <c r="R24" s="16">
        <f t="shared" si="6"/>
        <v>1.4720812182741141</v>
      </c>
      <c r="S24" s="16">
        <v>3.2709677419354244</v>
      </c>
      <c r="T24" s="16"/>
      <c r="U24" s="16"/>
      <c r="V24" s="18">
        <v>0.42249999999999999</v>
      </c>
      <c r="W24" s="14">
        <v>115</v>
      </c>
      <c r="X24" s="14">
        <v>25</v>
      </c>
      <c r="Y24" s="17">
        <v>2.8900895737694076E-3</v>
      </c>
    </row>
    <row r="25" spans="1:25" s="3" customFormat="1" x14ac:dyDescent="0.25">
      <c r="A25" s="14">
        <v>2</v>
      </c>
      <c r="B25" s="14">
        <v>4</v>
      </c>
      <c r="C25" s="14">
        <v>2</v>
      </c>
      <c r="D25" s="14" t="s">
        <v>3</v>
      </c>
      <c r="E25" s="16">
        <v>2.5000000000000001E-2</v>
      </c>
      <c r="F25" s="16">
        <v>5.4999999999999993E-2</v>
      </c>
      <c r="G25" s="14">
        <v>13.5</v>
      </c>
      <c r="H25" s="15">
        <v>45</v>
      </c>
      <c r="I25" s="15">
        <f t="shared" si="7"/>
        <v>58.5</v>
      </c>
      <c r="J25" s="15">
        <v>3160</v>
      </c>
      <c r="K25" s="15">
        <v>3715</v>
      </c>
      <c r="L25" s="15">
        <f t="shared" si="8"/>
        <v>6875</v>
      </c>
      <c r="M25" s="16">
        <v>7.6000000000000068E-2</v>
      </c>
      <c r="N25" s="16">
        <v>5.7000000000000162E-2</v>
      </c>
      <c r="O25" s="16">
        <f t="shared" si="9"/>
        <v>0.13300000000000023</v>
      </c>
      <c r="P25" s="16">
        <f t="shared" si="4"/>
        <v>5.6296296296296342</v>
      </c>
      <c r="Q25" s="16">
        <f t="shared" si="5"/>
        <v>1.2666666666666704</v>
      </c>
      <c r="R25" s="16">
        <f t="shared" si="6"/>
        <v>2.2735042735042774</v>
      </c>
      <c r="S25" s="16">
        <v>1.7592592592592382</v>
      </c>
      <c r="T25" s="16"/>
      <c r="U25" s="16"/>
      <c r="V25" s="18">
        <v>0.46400000000000002</v>
      </c>
      <c r="W25" s="14">
        <v>410</v>
      </c>
      <c r="X25" s="14">
        <v>25</v>
      </c>
      <c r="Y25" s="17">
        <v>2.5064493648619644E-3</v>
      </c>
    </row>
    <row r="26" spans="1:25" s="3" customFormat="1" x14ac:dyDescent="0.25">
      <c r="A26" s="14">
        <v>2</v>
      </c>
      <c r="B26" s="14">
        <v>5</v>
      </c>
      <c r="C26" s="14">
        <v>1</v>
      </c>
      <c r="D26" s="14" t="s">
        <v>3</v>
      </c>
      <c r="E26" s="16">
        <v>3.3333333333333354E-2</v>
      </c>
      <c r="F26" s="16">
        <v>5.5E-2</v>
      </c>
      <c r="G26" s="14">
        <v>36</v>
      </c>
      <c r="H26" s="15">
        <v>90</v>
      </c>
      <c r="I26" s="15">
        <f t="shared" si="7"/>
        <v>126</v>
      </c>
      <c r="J26" s="15">
        <v>3180</v>
      </c>
      <c r="K26" s="15">
        <v>3620</v>
      </c>
      <c r="L26" s="15">
        <f t="shared" si="8"/>
        <v>6800</v>
      </c>
      <c r="M26" s="16">
        <v>9.099999999999997E-2</v>
      </c>
      <c r="N26" s="16">
        <v>9.099999999999997E-2</v>
      </c>
      <c r="O26" s="16">
        <f t="shared" si="9"/>
        <v>0.18199999999999994</v>
      </c>
      <c r="P26" s="16">
        <f t="shared" si="4"/>
        <v>2.5277777777777768</v>
      </c>
      <c r="Q26" s="16">
        <f t="shared" si="5"/>
        <v>1.0111111111111108</v>
      </c>
      <c r="R26" s="16">
        <f t="shared" si="6"/>
        <v>1.444444444444444</v>
      </c>
      <c r="S26" s="16">
        <v>8.8259109311740893</v>
      </c>
      <c r="T26" s="16"/>
      <c r="U26" s="16"/>
      <c r="V26" s="18">
        <v>0.42299999999999999</v>
      </c>
      <c r="W26" s="14">
        <v>100</v>
      </c>
      <c r="X26" s="14">
        <v>25</v>
      </c>
      <c r="Y26" s="17">
        <v>5.6522990779030021E-3</v>
      </c>
    </row>
    <row r="27" spans="1:25" s="3" customFormat="1" x14ac:dyDescent="0.25">
      <c r="A27" s="14">
        <v>2</v>
      </c>
      <c r="B27" s="14">
        <v>5</v>
      </c>
      <c r="C27" s="14">
        <v>2</v>
      </c>
      <c r="D27" s="14" t="s">
        <v>2</v>
      </c>
      <c r="E27" s="16">
        <v>0.185</v>
      </c>
      <c r="F27" s="16">
        <v>7.6666666666666647E-2</v>
      </c>
      <c r="G27" s="14">
        <v>1250</v>
      </c>
      <c r="H27" s="15">
        <v>2120</v>
      </c>
      <c r="I27" s="15">
        <f t="shared" si="7"/>
        <v>3370</v>
      </c>
      <c r="J27" s="15">
        <v>2020</v>
      </c>
      <c r="K27" s="15">
        <v>1600</v>
      </c>
      <c r="L27" s="15">
        <f t="shared" si="8"/>
        <v>3620</v>
      </c>
      <c r="M27" s="16">
        <v>7.5839999999999996</v>
      </c>
      <c r="N27" s="16">
        <v>6.3526500000000006</v>
      </c>
      <c r="O27" s="16">
        <f t="shared" si="9"/>
        <v>13.93665</v>
      </c>
      <c r="P27" s="16">
        <f t="shared" si="4"/>
        <v>6.0671999999999997</v>
      </c>
      <c r="Q27" s="16">
        <f t="shared" si="5"/>
        <v>2.9965330188679244</v>
      </c>
      <c r="R27" s="16">
        <f t="shared" si="6"/>
        <v>4.1355044510385754</v>
      </c>
      <c r="S27" s="16">
        <v>6.004709576138235</v>
      </c>
      <c r="T27" s="16"/>
      <c r="U27" s="16"/>
      <c r="V27" s="18">
        <v>0.41499999999999998</v>
      </c>
      <c r="W27" s="14">
        <v>140</v>
      </c>
      <c r="X27" s="14">
        <v>25</v>
      </c>
      <c r="Y27" s="17">
        <v>1.2276486685038192E-3</v>
      </c>
    </row>
    <row r="28" spans="1:25" s="3" customFormat="1" x14ac:dyDescent="0.25">
      <c r="A28" s="14">
        <v>2</v>
      </c>
      <c r="B28" s="14">
        <v>6</v>
      </c>
      <c r="C28" s="14">
        <v>1</v>
      </c>
      <c r="D28" s="14" t="s">
        <v>3</v>
      </c>
      <c r="E28" s="16">
        <v>2.1666666666666643E-2</v>
      </c>
      <c r="F28" s="16">
        <v>7.1666666666666642E-2</v>
      </c>
      <c r="G28" s="14">
        <v>1160</v>
      </c>
      <c r="H28" s="15">
        <v>1490</v>
      </c>
      <c r="I28" s="15">
        <f t="shared" si="7"/>
        <v>2650</v>
      </c>
      <c r="J28" s="15">
        <v>1700</v>
      </c>
      <c r="K28" s="15">
        <v>2160</v>
      </c>
      <c r="L28" s="15">
        <f t="shared" si="8"/>
        <v>3860</v>
      </c>
      <c r="M28" s="16">
        <v>0.59160000000000179</v>
      </c>
      <c r="N28" s="16">
        <v>0.70030000000000225</v>
      </c>
      <c r="O28" s="16">
        <f t="shared" si="9"/>
        <v>1.291900000000004</v>
      </c>
      <c r="P28" s="16">
        <f t="shared" si="4"/>
        <v>0.51000000000000156</v>
      </c>
      <c r="Q28" s="16">
        <f t="shared" si="5"/>
        <v>0.47000000000000153</v>
      </c>
      <c r="R28" s="16">
        <f t="shared" si="6"/>
        <v>0.48750943396226565</v>
      </c>
      <c r="S28" s="16">
        <v>6.6246659030164432</v>
      </c>
      <c r="T28" s="16"/>
      <c r="U28" s="16"/>
      <c r="V28" s="18">
        <v>0.39900000000000002</v>
      </c>
      <c r="W28" s="14">
        <v>100</v>
      </c>
      <c r="X28" s="14">
        <v>28</v>
      </c>
      <c r="Y28" s="17">
        <v>2.9668176155508963E-3</v>
      </c>
    </row>
    <row r="29" spans="1:25" s="3" customFormat="1" x14ac:dyDescent="0.25">
      <c r="A29" s="14">
        <v>2</v>
      </c>
      <c r="B29" s="14">
        <v>6</v>
      </c>
      <c r="C29" s="14">
        <v>2</v>
      </c>
      <c r="D29" s="14" t="s">
        <v>0</v>
      </c>
      <c r="E29" s="16">
        <v>0.12666666666666671</v>
      </c>
      <c r="F29" s="16">
        <v>0.16</v>
      </c>
      <c r="G29" s="14">
        <v>9</v>
      </c>
      <c r="H29" s="15">
        <v>22</v>
      </c>
      <c r="I29" s="15">
        <f t="shared" si="7"/>
        <v>31</v>
      </c>
      <c r="J29" s="15">
        <v>3160</v>
      </c>
      <c r="K29" s="15">
        <v>3750</v>
      </c>
      <c r="L29" s="15">
        <f t="shared" si="8"/>
        <v>6910</v>
      </c>
      <c r="M29" s="16">
        <v>1.0999999999999899E-2</v>
      </c>
      <c r="N29" s="16">
        <v>1.4000000000000012E-2</v>
      </c>
      <c r="O29" s="16">
        <f t="shared" si="9"/>
        <v>2.4999999999999911E-2</v>
      </c>
      <c r="P29" s="16">
        <f t="shared" si="4"/>
        <v>1.222222222222211</v>
      </c>
      <c r="Q29" s="16">
        <f t="shared" si="5"/>
        <v>0.63636363636363691</v>
      </c>
      <c r="R29" s="16">
        <f t="shared" si="6"/>
        <v>0.80645161290322298</v>
      </c>
      <c r="S29" s="16">
        <v>2.4365482233502016</v>
      </c>
      <c r="T29" s="16"/>
      <c r="U29" s="16"/>
      <c r="V29" s="18">
        <v>0.42049999999999998</v>
      </c>
      <c r="W29" s="14">
        <v>455</v>
      </c>
      <c r="X29" s="14">
        <v>25</v>
      </c>
      <c r="Y29" s="17">
        <v>4.0410102004917389E-3</v>
      </c>
    </row>
    <row r="30" spans="1:25" s="3" customFormat="1" x14ac:dyDescent="0.25">
      <c r="A30" s="14">
        <v>2</v>
      </c>
      <c r="B30" s="14">
        <v>7</v>
      </c>
      <c r="C30" s="14">
        <v>1</v>
      </c>
      <c r="D30" s="14" t="s">
        <v>0</v>
      </c>
      <c r="E30" s="16">
        <v>0.17333333333333328</v>
      </c>
      <c r="F30" s="16">
        <v>0.12</v>
      </c>
      <c r="G30" s="14">
        <v>940</v>
      </c>
      <c r="H30" s="15">
        <v>1040</v>
      </c>
      <c r="I30" s="15">
        <f t="shared" si="7"/>
        <v>1980</v>
      </c>
      <c r="J30" s="15">
        <v>2150</v>
      </c>
      <c r="K30" s="15">
        <v>2660</v>
      </c>
      <c r="L30" s="15">
        <f t="shared" si="8"/>
        <v>4810</v>
      </c>
      <c r="M30" s="16">
        <v>0.51700000000000157</v>
      </c>
      <c r="N30" s="16">
        <v>0.55119999999999936</v>
      </c>
      <c r="O30" s="16">
        <f t="shared" si="9"/>
        <v>1.0682000000000009</v>
      </c>
      <c r="P30" s="16">
        <f t="shared" si="4"/>
        <v>0.55000000000000171</v>
      </c>
      <c r="Q30" s="16">
        <f t="shared" si="5"/>
        <v>0.52999999999999936</v>
      </c>
      <c r="R30" s="16">
        <f t="shared" si="6"/>
        <v>0.53949494949494992</v>
      </c>
      <c r="S30" s="16">
        <v>2.6192893401014778</v>
      </c>
      <c r="T30" s="16"/>
      <c r="U30" s="16"/>
      <c r="V30" s="18">
        <v>0.41199999999999998</v>
      </c>
      <c r="W30" s="14">
        <v>80</v>
      </c>
      <c r="X30" s="14">
        <v>23</v>
      </c>
      <c r="Y30" s="17">
        <v>3.5550659358756431E-3</v>
      </c>
    </row>
    <row r="31" spans="1:25" s="3" customFormat="1" x14ac:dyDescent="0.25">
      <c r="A31" s="14">
        <v>2</v>
      </c>
      <c r="B31" s="14">
        <v>7</v>
      </c>
      <c r="C31" s="14">
        <v>2</v>
      </c>
      <c r="D31" s="14" t="s">
        <v>1</v>
      </c>
      <c r="E31" s="16">
        <v>0.13333333333333328</v>
      </c>
      <c r="F31" s="16">
        <v>0.06</v>
      </c>
      <c r="G31" s="14">
        <v>450</v>
      </c>
      <c r="H31" s="15">
        <v>650</v>
      </c>
      <c r="I31" s="15">
        <f t="shared" si="7"/>
        <v>1100</v>
      </c>
      <c r="J31" s="15">
        <v>2580</v>
      </c>
      <c r="K31" s="15">
        <v>3030</v>
      </c>
      <c r="L31" s="15">
        <f t="shared" si="8"/>
        <v>5610</v>
      </c>
      <c r="M31" s="16">
        <v>0.27000000000000024</v>
      </c>
      <c r="N31" s="16">
        <v>0.32500000000000029</v>
      </c>
      <c r="O31" s="16">
        <f t="shared" si="9"/>
        <v>0.59500000000000053</v>
      </c>
      <c r="P31" s="16">
        <f t="shared" si="4"/>
        <v>0.60000000000000053</v>
      </c>
      <c r="Q31" s="16">
        <f t="shared" si="5"/>
        <v>0.50000000000000044</v>
      </c>
      <c r="R31" s="16">
        <f t="shared" si="6"/>
        <v>0.54090909090909134</v>
      </c>
      <c r="S31" s="16">
        <f>AVERAGE(T31,U31)</f>
        <v>14.881039368179932</v>
      </c>
      <c r="T31" s="16">
        <v>4.905263157894673</v>
      </c>
      <c r="U31" s="16">
        <v>24.856815578465191</v>
      </c>
      <c r="V31" s="18">
        <v>0.44650000000000001</v>
      </c>
      <c r="W31" s="14">
        <v>158</v>
      </c>
      <c r="X31" s="14">
        <v>34</v>
      </c>
      <c r="Y31" s="17">
        <v>4.0154341865645754E-3</v>
      </c>
    </row>
    <row r="32" spans="1:25" s="3" customFormat="1" x14ac:dyDescent="0.25">
      <c r="A32" s="14">
        <v>2</v>
      </c>
      <c r="B32" s="14">
        <v>8</v>
      </c>
      <c r="C32" s="14">
        <v>1</v>
      </c>
      <c r="D32" s="14" t="s">
        <v>2</v>
      </c>
      <c r="E32" s="16">
        <v>0.20333333333333328</v>
      </c>
      <c r="F32" s="16">
        <v>0.08</v>
      </c>
      <c r="G32" s="14">
        <v>1840</v>
      </c>
      <c r="H32" s="15">
        <v>2390</v>
      </c>
      <c r="I32" s="15">
        <f t="shared" si="7"/>
        <v>4230</v>
      </c>
      <c r="J32" s="15">
        <v>1380</v>
      </c>
      <c r="K32" s="15">
        <v>1240</v>
      </c>
      <c r="L32" s="15">
        <f t="shared" si="8"/>
        <v>2620</v>
      </c>
      <c r="M32" s="16">
        <v>4.8576000000000006</v>
      </c>
      <c r="N32" s="16">
        <v>2.8201999999999972</v>
      </c>
      <c r="O32" s="16">
        <f t="shared" si="9"/>
        <v>7.6777999999999977</v>
      </c>
      <c r="P32" s="16">
        <f t="shared" si="4"/>
        <v>2.6400000000000006</v>
      </c>
      <c r="Q32" s="16">
        <f t="shared" si="5"/>
        <v>1.1799999999999988</v>
      </c>
      <c r="R32" s="16">
        <f t="shared" si="6"/>
        <v>1.8150827423167843</v>
      </c>
      <c r="S32" s="16">
        <v>10.277777777777773</v>
      </c>
      <c r="T32" s="16"/>
      <c r="U32" s="16"/>
      <c r="V32" s="18">
        <v>0.44</v>
      </c>
      <c r="W32" s="14">
        <v>90</v>
      </c>
      <c r="X32" s="14">
        <v>18</v>
      </c>
      <c r="Y32" s="17">
        <v>8.1843244566921292E-4</v>
      </c>
    </row>
    <row r="33" spans="1:29" s="3" customFormat="1" x14ac:dyDescent="0.25">
      <c r="A33" s="14">
        <v>2</v>
      </c>
      <c r="B33" s="14">
        <v>8</v>
      </c>
      <c r="C33" s="14">
        <v>2</v>
      </c>
      <c r="D33" s="14" t="s">
        <v>1</v>
      </c>
      <c r="E33" s="16">
        <v>0.14666666666666672</v>
      </c>
      <c r="F33" s="16">
        <v>0.11</v>
      </c>
      <c r="G33" s="14">
        <v>35</v>
      </c>
      <c r="H33" s="15">
        <v>39</v>
      </c>
      <c r="I33" s="15">
        <f t="shared" si="7"/>
        <v>74</v>
      </c>
      <c r="J33" s="15">
        <v>3160</v>
      </c>
      <c r="K33" s="15">
        <v>3670</v>
      </c>
      <c r="L33" s="15">
        <f t="shared" si="8"/>
        <v>6830</v>
      </c>
      <c r="M33" s="16">
        <v>4.8999999999999932E-2</v>
      </c>
      <c r="N33" s="16">
        <v>2.4999999999999911E-2</v>
      </c>
      <c r="O33" s="16">
        <f t="shared" si="9"/>
        <v>7.3999999999999844E-2</v>
      </c>
      <c r="P33" s="16">
        <f t="shared" si="4"/>
        <v>1.3999999999999981</v>
      </c>
      <c r="Q33" s="16">
        <f t="shared" si="5"/>
        <v>0.64102564102563875</v>
      </c>
      <c r="R33" s="16">
        <f t="shared" si="6"/>
        <v>0.99999999999999789</v>
      </c>
      <c r="S33" s="16">
        <f>AVERAGE(T33,U33)</f>
        <v>16.742330467293229</v>
      </c>
      <c r="T33" s="16">
        <v>10.727883538633801</v>
      </c>
      <c r="U33" s="16">
        <v>22.756777395952653</v>
      </c>
      <c r="V33" s="18">
        <v>0.432</v>
      </c>
      <c r="W33" s="14">
        <v>285</v>
      </c>
      <c r="X33" s="14">
        <v>25</v>
      </c>
      <c r="Y33" s="17">
        <v>4.5525304790349965E-3</v>
      </c>
    </row>
    <row r="34" spans="1:29" x14ac:dyDescent="0.25">
      <c r="E34" s="5"/>
      <c r="F34" s="5"/>
      <c r="H34" s="6"/>
      <c r="I34" s="5"/>
      <c r="J34" s="5"/>
      <c r="K34" s="5"/>
      <c r="L34" s="6"/>
      <c r="M34" s="6"/>
      <c r="N34" s="6"/>
      <c r="O34" s="6"/>
      <c r="P34" s="5"/>
      <c r="Q34" s="5"/>
      <c r="R34" s="5"/>
      <c r="V34" s="6"/>
      <c r="W34" s="6"/>
      <c r="Y34" s="6"/>
      <c r="AC34" s="6"/>
    </row>
    <row r="35" spans="1:29" x14ac:dyDescent="0.25">
      <c r="E35" s="5"/>
      <c r="F35" s="5"/>
      <c r="I35"/>
      <c r="J35" s="5"/>
      <c r="K35" s="5"/>
      <c r="L35" s="6"/>
      <c r="M35" s="6"/>
      <c r="N35" s="6"/>
      <c r="O35" s="8"/>
      <c r="P35" s="5"/>
      <c r="Q35" s="5"/>
      <c r="R35" s="5"/>
      <c r="V35" s="6"/>
      <c r="W35" s="6"/>
      <c r="Y35" s="6"/>
      <c r="AC35" s="6"/>
    </row>
    <row r="36" spans="1:29" x14ac:dyDescent="0.25">
      <c r="E36" s="5"/>
      <c r="F36" s="5"/>
      <c r="L36" s="6"/>
      <c r="M36" s="6"/>
      <c r="N36" s="6"/>
      <c r="O36" s="6"/>
      <c r="P36" s="5"/>
      <c r="Q36" s="5"/>
      <c r="R36" s="5"/>
      <c r="V36" s="6"/>
      <c r="W36" s="6"/>
      <c r="Y36" s="6"/>
      <c r="AC36" s="6"/>
    </row>
    <row r="37" spans="1:29" x14ac:dyDescent="0.25">
      <c r="E37" s="5"/>
      <c r="F37" s="5"/>
      <c r="L37" s="6"/>
      <c r="M37" s="6"/>
      <c r="N37" s="6"/>
      <c r="O37" s="6"/>
      <c r="P37" s="5"/>
      <c r="Q37" s="5"/>
      <c r="R37" s="5"/>
      <c r="V37" s="6"/>
      <c r="W37" s="6"/>
      <c r="Y37" s="6"/>
      <c r="AC37" s="6"/>
    </row>
    <row r="38" spans="1:29" x14ac:dyDescent="0.25">
      <c r="L38" s="6"/>
      <c r="M38" s="6"/>
      <c r="N38" s="6"/>
      <c r="O38" s="6"/>
      <c r="P38" s="5"/>
      <c r="Q38" s="5"/>
      <c r="R38" s="5"/>
      <c r="AC38" s="6"/>
    </row>
    <row r="39" spans="1:29" x14ac:dyDescent="0.25">
      <c r="L39" s="6"/>
      <c r="M39" s="6"/>
      <c r="N39" s="6"/>
      <c r="O39" s="6"/>
      <c r="P39" s="5"/>
      <c r="Q39" s="5"/>
      <c r="R39" s="5"/>
      <c r="AC39" s="6"/>
    </row>
    <row r="40" spans="1:29" x14ac:dyDescent="0.25">
      <c r="L40" s="6"/>
      <c r="M40" s="6"/>
      <c r="N40" s="6"/>
      <c r="O40" s="6"/>
      <c r="P40" s="5"/>
      <c r="Q40" s="5"/>
      <c r="R40" s="5"/>
      <c r="AC40" s="6"/>
    </row>
    <row r="41" spans="1:29" x14ac:dyDescent="0.25">
      <c r="L41" s="6"/>
      <c r="M41" s="6"/>
      <c r="N41" s="6"/>
      <c r="O41" s="6"/>
      <c r="P41" s="5"/>
      <c r="Q41" s="5"/>
      <c r="R41" s="5"/>
      <c r="AC41" s="6"/>
    </row>
    <row r="42" spans="1:29" x14ac:dyDescent="0.25">
      <c r="L42" s="6"/>
      <c r="M42" s="6"/>
      <c r="N42" s="6"/>
      <c r="O42" s="6"/>
      <c r="P42" s="6"/>
      <c r="Q42" s="6"/>
      <c r="R42" s="6"/>
      <c r="AC42" s="6"/>
    </row>
    <row r="43" spans="1:29" x14ac:dyDescent="0.25">
      <c r="L43" s="6"/>
      <c r="M43" s="6"/>
      <c r="N43" s="6"/>
      <c r="O43" s="6"/>
      <c r="P43" s="6"/>
      <c r="Q43" s="6"/>
      <c r="R43" s="6"/>
      <c r="AC43" s="6"/>
    </row>
    <row r="44" spans="1:29" x14ac:dyDescent="0.25">
      <c r="L44" s="6"/>
      <c r="M44" s="6"/>
      <c r="N44" s="6"/>
      <c r="O44" s="6"/>
      <c r="P44" s="6"/>
      <c r="Q44" s="6"/>
      <c r="R44" s="6"/>
      <c r="AC44" s="6"/>
    </row>
    <row r="45" spans="1:29" x14ac:dyDescent="0.25">
      <c r="L45" s="6"/>
      <c r="M45" s="6"/>
      <c r="N45" s="6"/>
      <c r="O45" s="6"/>
      <c r="P45" s="7"/>
      <c r="Q45" s="7"/>
      <c r="R45" s="7"/>
      <c r="AC45" s="6"/>
    </row>
    <row r="46" spans="1:29" x14ac:dyDescent="0.25">
      <c r="L46" s="5"/>
      <c r="M46" s="6"/>
      <c r="N46" s="6"/>
      <c r="O46" s="6"/>
      <c r="P46" s="5"/>
      <c r="Q46" s="5"/>
      <c r="R46" s="5"/>
      <c r="AC46" s="6"/>
    </row>
    <row r="47" spans="1:29" x14ac:dyDescent="0.25">
      <c r="L47" s="5"/>
      <c r="M47" s="6"/>
      <c r="N47" s="6"/>
      <c r="O47" s="6"/>
      <c r="P47" s="5"/>
      <c r="Q47" s="5"/>
      <c r="R47" s="5"/>
      <c r="AC47" s="6"/>
    </row>
    <row r="48" spans="1:29" x14ac:dyDescent="0.25">
      <c r="L48" s="5"/>
      <c r="M48" s="6"/>
      <c r="N48" s="6"/>
      <c r="O48" s="6"/>
      <c r="P48" s="5"/>
      <c r="Q48" s="5"/>
      <c r="R48" s="5"/>
      <c r="AC48" s="6"/>
    </row>
    <row r="49" spans="8:29" x14ac:dyDescent="0.25">
      <c r="H49" s="6"/>
      <c r="I49" s="5"/>
      <c r="J49" s="5"/>
      <c r="K49" s="5"/>
      <c r="L49" s="6"/>
      <c r="M49" s="6"/>
      <c r="N49" s="6"/>
      <c r="O49" s="6"/>
      <c r="P49" s="5"/>
      <c r="Q49" s="5"/>
      <c r="R49" s="5"/>
      <c r="AC49" s="6"/>
    </row>
    <row r="50" spans="8:29" x14ac:dyDescent="0.25">
      <c r="H50" s="6"/>
      <c r="I50" s="5"/>
      <c r="J50" s="5"/>
      <c r="K50" s="5"/>
      <c r="L50" s="6"/>
      <c r="M50" s="6"/>
      <c r="N50" s="6"/>
      <c r="O50" s="6"/>
      <c r="P50" s="5"/>
      <c r="Q50" s="5"/>
      <c r="R50" s="5"/>
      <c r="AC50" s="6"/>
    </row>
    <row r="51" spans="8:29" x14ac:dyDescent="0.25">
      <c r="H51" s="6"/>
      <c r="I51" s="5"/>
      <c r="J51" s="5"/>
      <c r="K51" s="5"/>
      <c r="L51" s="6"/>
      <c r="M51" s="6"/>
      <c r="N51" s="6"/>
      <c r="O51" s="6"/>
      <c r="P51" s="6"/>
      <c r="Q51" s="6"/>
      <c r="AC51" s="6"/>
    </row>
    <row r="52" spans="8:29" x14ac:dyDescent="0.25">
      <c r="H52" s="6"/>
      <c r="I52" s="5"/>
      <c r="J52" s="5"/>
      <c r="K52" s="5"/>
      <c r="L52" s="6"/>
      <c r="M52" s="6"/>
      <c r="N52" s="6"/>
      <c r="O52" s="6"/>
      <c r="P52" s="6"/>
      <c r="Q52" s="6"/>
      <c r="AC52" s="6"/>
    </row>
    <row r="53" spans="8:29" x14ac:dyDescent="0.25">
      <c r="H53" s="6"/>
      <c r="I53" s="5"/>
      <c r="J53" s="5"/>
      <c r="K53" s="5"/>
      <c r="L53" s="6"/>
      <c r="M53" s="6"/>
      <c r="N53" s="6"/>
      <c r="O53" s="6"/>
      <c r="P53" s="6"/>
      <c r="Q53" s="6"/>
      <c r="Y53" s="5"/>
      <c r="AC53" s="6"/>
    </row>
    <row r="54" spans="8:29" x14ac:dyDescent="0.25">
      <c r="H54" s="6"/>
      <c r="I54" s="5"/>
      <c r="J54" s="5"/>
      <c r="K54" s="5"/>
      <c r="L54" s="6"/>
      <c r="M54" s="6"/>
      <c r="N54" s="6"/>
      <c r="O54" s="6"/>
      <c r="P54" s="6"/>
      <c r="Q54" s="6"/>
      <c r="Y54" s="5"/>
      <c r="AC54" s="6"/>
    </row>
    <row r="55" spans="8:29" x14ac:dyDescent="0.25">
      <c r="H55" s="6"/>
      <c r="I55" s="5"/>
      <c r="J55" s="5"/>
      <c r="K55" s="5"/>
      <c r="L55" s="6"/>
      <c r="M55" s="6"/>
      <c r="N55" s="6"/>
      <c r="O55" s="6"/>
      <c r="P55" s="6"/>
      <c r="Q55" s="6"/>
      <c r="Y55" s="5"/>
      <c r="AC55" s="6"/>
    </row>
    <row r="56" spans="8:29" x14ac:dyDescent="0.25">
      <c r="H56" s="6"/>
      <c r="I56" s="5"/>
      <c r="J56" s="5"/>
      <c r="K56" s="5"/>
      <c r="L56" s="6"/>
      <c r="M56" s="6"/>
      <c r="N56" s="6"/>
      <c r="O56" s="6"/>
      <c r="P56" s="6"/>
      <c r="Q56" s="6"/>
      <c r="Y56" s="5"/>
      <c r="AC56" s="6"/>
    </row>
    <row r="57" spans="8:29" x14ac:dyDescent="0.25">
      <c r="H57" s="6"/>
      <c r="I57" s="5"/>
      <c r="J57" s="5"/>
      <c r="K57" s="5"/>
      <c r="L57" s="6"/>
      <c r="M57" s="6"/>
      <c r="N57" s="6"/>
      <c r="O57" s="6"/>
      <c r="P57" s="6"/>
      <c r="Q57" s="6"/>
      <c r="Y57" s="5"/>
      <c r="AC57" s="6"/>
    </row>
    <row r="58" spans="8:29" x14ac:dyDescent="0.25">
      <c r="H58" s="6"/>
      <c r="I58" s="5"/>
      <c r="J58" s="5"/>
      <c r="K58" s="5"/>
      <c r="L58" s="6"/>
      <c r="M58" s="6"/>
      <c r="N58" s="6"/>
      <c r="O58" s="6"/>
      <c r="P58" s="6"/>
      <c r="Q58" s="6"/>
      <c r="Y58" s="5"/>
      <c r="AC58" s="6"/>
    </row>
    <row r="59" spans="8:29" x14ac:dyDescent="0.25">
      <c r="H59" s="6"/>
      <c r="I59" s="5"/>
      <c r="J59" s="5"/>
      <c r="K59" s="5"/>
      <c r="L59" s="6"/>
      <c r="M59" s="6"/>
      <c r="N59" s="6"/>
      <c r="O59" s="6"/>
      <c r="P59" s="6"/>
      <c r="Q59" s="6"/>
      <c r="Y59" s="5"/>
      <c r="AC59" s="6"/>
    </row>
    <row r="60" spans="8:29" x14ac:dyDescent="0.25">
      <c r="H60" s="6"/>
      <c r="I60" s="5"/>
      <c r="J60" s="5"/>
      <c r="K60" s="5"/>
      <c r="L60" s="6"/>
      <c r="M60" s="6"/>
      <c r="N60" s="6"/>
      <c r="O60" s="6"/>
      <c r="P60" s="6"/>
      <c r="Q60" s="6"/>
      <c r="Y60" s="5"/>
      <c r="AC60" s="6"/>
    </row>
    <row r="61" spans="8:29" x14ac:dyDescent="0.25">
      <c r="H61" s="6"/>
      <c r="I61" s="5"/>
      <c r="J61" s="5"/>
      <c r="K61" s="5"/>
      <c r="L61" s="6"/>
      <c r="M61" s="6"/>
      <c r="N61" s="6"/>
      <c r="O61" s="6"/>
      <c r="P61" s="6"/>
      <c r="Q61" s="6"/>
      <c r="Y61" s="5"/>
      <c r="AC61" s="6"/>
    </row>
    <row r="62" spans="8:29" x14ac:dyDescent="0.25">
      <c r="H62" s="6"/>
      <c r="I62" s="5"/>
      <c r="J62" s="5"/>
      <c r="K62" s="5"/>
      <c r="L62" s="6"/>
      <c r="M62" s="6"/>
      <c r="N62" s="6"/>
      <c r="O62" s="6"/>
      <c r="P62" s="6"/>
      <c r="Q62" s="6"/>
      <c r="Y62" s="5"/>
      <c r="AC62" s="6"/>
    </row>
    <row r="63" spans="8:29" x14ac:dyDescent="0.25">
      <c r="H63" s="6"/>
      <c r="I63" s="5"/>
      <c r="J63" s="5"/>
      <c r="K63" s="5"/>
      <c r="L63" s="6"/>
      <c r="M63" s="6"/>
      <c r="N63" s="6"/>
      <c r="O63" s="6"/>
      <c r="P63" s="6"/>
      <c r="Q63" s="6"/>
      <c r="Y63" s="5"/>
      <c r="AC63" s="6"/>
    </row>
    <row r="64" spans="8:29" x14ac:dyDescent="0.25">
      <c r="H64" s="6"/>
      <c r="Y64" s="5"/>
      <c r="AC64" s="6"/>
    </row>
    <row r="65" spans="8:29" x14ac:dyDescent="0.25">
      <c r="H65" s="6"/>
      <c r="Y65" s="5"/>
      <c r="AC65" s="6"/>
    </row>
    <row r="66" spans="8:29" x14ac:dyDescent="0.25">
      <c r="H66" s="6"/>
      <c r="Y66" s="5"/>
      <c r="AC66" s="6"/>
    </row>
    <row r="67" spans="8:29" x14ac:dyDescent="0.25">
      <c r="H67" s="6"/>
      <c r="Y67" s="5"/>
      <c r="AC67" s="6"/>
    </row>
    <row r="68" spans="8:29" x14ac:dyDescent="0.25">
      <c r="H68" s="6"/>
      <c r="Y68" s="5"/>
      <c r="AC68" s="6"/>
    </row>
    <row r="69" spans="8:29" x14ac:dyDescent="0.25">
      <c r="H69" s="6"/>
      <c r="Y69" s="5"/>
      <c r="AC69" s="6"/>
    </row>
    <row r="70" spans="8:29" x14ac:dyDescent="0.25">
      <c r="H70" s="6"/>
      <c r="Y70" s="5"/>
      <c r="AC70" s="6"/>
    </row>
    <row r="71" spans="8:29" x14ac:dyDescent="0.25">
      <c r="H71" s="6"/>
      <c r="Y71" s="5"/>
      <c r="AC71" s="6"/>
    </row>
    <row r="72" spans="8:29" x14ac:dyDescent="0.25">
      <c r="H72" s="6"/>
    </row>
    <row r="73" spans="8:29" x14ac:dyDescent="0.25">
      <c r="H73" s="6"/>
    </row>
    <row r="74" spans="8:29" x14ac:dyDescent="0.25">
      <c r="H74" s="6"/>
    </row>
    <row r="75" spans="8:29" x14ac:dyDescent="0.25">
      <c r="H75" s="6"/>
    </row>
    <row r="76" spans="8:29" x14ac:dyDescent="0.25">
      <c r="H76" s="6"/>
    </row>
    <row r="77" spans="8:29" x14ac:dyDescent="0.25">
      <c r="H77" s="6"/>
    </row>
    <row r="78" spans="8:29" x14ac:dyDescent="0.25">
      <c r="H78" s="6"/>
    </row>
    <row r="79" spans="8:29" x14ac:dyDescent="0.25">
      <c r="H79" s="6"/>
    </row>
    <row r="80" spans="8:29" x14ac:dyDescent="0.25">
      <c r="H80" s="6"/>
    </row>
    <row r="81" spans="8:8" x14ac:dyDescent="0.25">
      <c r="H81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Rainfall Simulation</vt:lpstr>
    </vt:vector>
  </TitlesOfParts>
  <Company>VSN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Genstat</dc:creator>
  <cp:lastModifiedBy>user</cp:lastModifiedBy>
  <dcterms:created xsi:type="dcterms:W3CDTF">2020-10-05T14:17:29Z</dcterms:created>
  <dcterms:modified xsi:type="dcterms:W3CDTF">2023-01-05T21:06:39Z</dcterms:modified>
</cp:coreProperties>
</file>