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3"/>
  </bookViews>
  <sheets>
    <sheet name="total conc MVOCs, VOCs PLFAs" sheetId="3" r:id="rId1"/>
    <sheet name="compounds classif" sheetId="4" r:id="rId2"/>
    <sheet name="most representative comp" sheetId="1" r:id="rId3"/>
    <sheet name="Shannon" sheetId="2" r:id="rId4"/>
    <sheet name="Sheet1" sheetId="5" r:id="rId5"/>
    <sheet name="Sheet2" sheetId="6" r:id="rId6"/>
  </sheets>
  <calcPr calcId="145621"/>
</workbook>
</file>

<file path=xl/calcChain.xml><?xml version="1.0" encoding="utf-8"?>
<calcChain xmlns="http://schemas.openxmlformats.org/spreadsheetml/2006/main">
  <c r="F30" i="6" l="1"/>
  <c r="X30" i="6" l="1"/>
  <c r="W31" i="6"/>
  <c r="W32" i="6"/>
  <c r="W30" i="6"/>
  <c r="U31" i="6"/>
  <c r="V31" i="6"/>
  <c r="U32" i="6"/>
  <c r="V32" i="6"/>
  <c r="V30" i="6"/>
  <c r="U30" i="6"/>
  <c r="T31" i="6"/>
  <c r="T32" i="6"/>
  <c r="T30" i="6"/>
  <c r="S31" i="6"/>
  <c r="S30" i="6"/>
  <c r="R30" i="6"/>
  <c r="R31" i="6"/>
  <c r="R32" i="6"/>
  <c r="Q31" i="6"/>
  <c r="Q32" i="6"/>
  <c r="Q30" i="6"/>
  <c r="O31" i="6"/>
  <c r="P31" i="6"/>
  <c r="O32" i="6"/>
  <c r="P32" i="6"/>
  <c r="P30" i="6"/>
  <c r="O30" i="6"/>
  <c r="N31" i="6"/>
  <c r="N32" i="6"/>
  <c r="N30" i="6"/>
  <c r="M31" i="6"/>
  <c r="M32" i="6"/>
  <c r="M30" i="6"/>
  <c r="L31" i="6"/>
  <c r="L32" i="6"/>
  <c r="L30" i="6"/>
  <c r="K31" i="6"/>
  <c r="K32" i="6"/>
  <c r="K30" i="6"/>
  <c r="I31" i="6"/>
  <c r="J31" i="6"/>
  <c r="I32" i="6"/>
  <c r="J32" i="6"/>
  <c r="J30" i="6"/>
  <c r="I30" i="6"/>
  <c r="G31" i="6"/>
  <c r="G32" i="6"/>
  <c r="H31" i="6"/>
  <c r="H32" i="6"/>
  <c r="H30" i="6"/>
  <c r="G30" i="6"/>
  <c r="F31" i="6"/>
  <c r="F32" i="6"/>
  <c r="E31" i="6"/>
  <c r="E32" i="6"/>
  <c r="E30" i="6"/>
  <c r="J20" i="6"/>
  <c r="J21" i="6"/>
  <c r="J19" i="6"/>
  <c r="I20" i="6"/>
  <c r="I21" i="6"/>
  <c r="I19" i="6"/>
  <c r="H20" i="6"/>
  <c r="H21" i="6"/>
  <c r="H19" i="6"/>
  <c r="G20" i="6"/>
  <c r="G21" i="6"/>
  <c r="G19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D21" i="6"/>
  <c r="AC21" i="6"/>
  <c r="AB21" i="6"/>
  <c r="AA21" i="6"/>
  <c r="AD20" i="6"/>
  <c r="AC20" i="6"/>
  <c r="AB20" i="6"/>
  <c r="AA20" i="6"/>
  <c r="AD19" i="6"/>
  <c r="AC19" i="6"/>
  <c r="AB19" i="6"/>
  <c r="AA19" i="6"/>
  <c r="F21" i="6" l="1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E21" i="6"/>
  <c r="AF21" i="6"/>
  <c r="AG21" i="6"/>
  <c r="AH21" i="6"/>
  <c r="AI21" i="6"/>
  <c r="AJ21" i="6"/>
  <c r="AO21" i="6"/>
  <c r="AP21" i="6"/>
  <c r="AQ21" i="6"/>
  <c r="AR21" i="6"/>
  <c r="F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E20" i="6"/>
  <c r="AF20" i="6"/>
  <c r="AG20" i="6"/>
  <c r="AH20" i="6"/>
  <c r="AI20" i="6"/>
  <c r="AJ20" i="6"/>
  <c r="AO20" i="6"/>
  <c r="AP20" i="6"/>
  <c r="AQ20" i="6"/>
  <c r="AR20" i="6"/>
  <c r="F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E19" i="6"/>
  <c r="AF19" i="6"/>
  <c r="AG19" i="6"/>
  <c r="AH19" i="6"/>
  <c r="AI19" i="6"/>
  <c r="AJ19" i="6"/>
  <c r="AO19" i="6"/>
  <c r="AP19" i="6"/>
  <c r="AQ19" i="6"/>
  <c r="AR19" i="6"/>
  <c r="E20" i="6"/>
  <c r="E21" i="6"/>
  <c r="E19" i="6"/>
  <c r="K5" i="3" l="1"/>
  <c r="K6" i="3"/>
  <c r="K7" i="3"/>
  <c r="K8" i="3"/>
  <c r="K10" i="3"/>
  <c r="K11" i="3"/>
  <c r="K12" i="3"/>
  <c r="K14" i="3"/>
  <c r="K15" i="3"/>
  <c r="K16" i="3"/>
  <c r="J6" i="3"/>
  <c r="J7" i="3"/>
  <c r="J8" i="3"/>
  <c r="J10" i="3"/>
  <c r="J11" i="3"/>
  <c r="J12" i="3"/>
  <c r="J14" i="3"/>
  <c r="J15" i="3"/>
  <c r="J16" i="3"/>
  <c r="J5" i="3"/>
  <c r="H25" i="3" l="1"/>
  <c r="E25" i="3" l="1"/>
  <c r="F25" i="3"/>
  <c r="G25" i="3"/>
  <c r="I25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E34" i="3"/>
  <c r="F34" i="3"/>
  <c r="G34" i="3"/>
  <c r="H34" i="3"/>
  <c r="I34" i="3"/>
  <c r="E35" i="3"/>
  <c r="F35" i="3"/>
  <c r="G35" i="3"/>
  <c r="H35" i="3"/>
  <c r="I35" i="3"/>
  <c r="E36" i="3"/>
  <c r="F36" i="3"/>
  <c r="G36" i="3"/>
  <c r="H36" i="3"/>
  <c r="I36" i="3"/>
  <c r="D26" i="3"/>
  <c r="D27" i="3"/>
  <c r="D28" i="3"/>
  <c r="D30" i="3"/>
  <c r="D31" i="3"/>
  <c r="D32" i="3"/>
  <c r="D34" i="3"/>
  <c r="D35" i="3"/>
  <c r="D36" i="3"/>
  <c r="D25" i="3"/>
</calcChain>
</file>

<file path=xl/sharedStrings.xml><?xml version="1.0" encoding="utf-8"?>
<sst xmlns="http://schemas.openxmlformats.org/spreadsheetml/2006/main" count="752" uniqueCount="285">
  <si>
    <t>Industrial</t>
  </si>
  <si>
    <t>Summer</t>
  </si>
  <si>
    <t>Winter</t>
  </si>
  <si>
    <t>Compost</t>
  </si>
  <si>
    <t>Small WWTP</t>
  </si>
  <si>
    <t>Large WWTP</t>
  </si>
  <si>
    <t>Acetone</t>
  </si>
  <si>
    <t>Butane,2-methyl</t>
  </si>
  <si>
    <t>Formaldehyde</t>
  </si>
  <si>
    <t>Pentane</t>
  </si>
  <si>
    <t>Acetic acid</t>
  </si>
  <si>
    <t>Dodecanal</t>
  </si>
  <si>
    <t>Ethanol</t>
  </si>
  <si>
    <t>1-Butene</t>
  </si>
  <si>
    <t>Urban</t>
  </si>
  <si>
    <t>London park</t>
  </si>
  <si>
    <t>Milton Keynes park</t>
  </si>
  <si>
    <t>Colchester park</t>
  </si>
  <si>
    <t>Acetaldehyde</t>
  </si>
  <si>
    <t>Pentane, 3-methyl</t>
  </si>
  <si>
    <t>Ethyl ether</t>
  </si>
  <si>
    <t>Butane, 2-methyl</t>
  </si>
  <si>
    <t>Rural</t>
  </si>
  <si>
    <t>London farm</t>
  </si>
  <si>
    <t>Colchester farm</t>
  </si>
  <si>
    <t>Cranfield farm</t>
  </si>
  <si>
    <t>Nonanal</t>
  </si>
  <si>
    <t>S</t>
  </si>
  <si>
    <t>H</t>
  </si>
  <si>
    <t>E</t>
  </si>
  <si>
    <t>Composting facility</t>
  </si>
  <si>
    <t>MBT</t>
  </si>
  <si>
    <t>Environment</t>
  </si>
  <si>
    <t>Location</t>
  </si>
  <si>
    <r>
      <t>∑MVOCs (</t>
    </r>
    <r>
      <rPr>
        <b/>
        <sz val="11"/>
        <color rgb="FF000000"/>
        <rFont val="Arial"/>
        <family val="2"/>
      </rPr>
      <t>µ</t>
    </r>
    <r>
      <rPr>
        <b/>
        <sz val="11"/>
        <color rgb="FF000000"/>
        <rFont val="Times New Roman"/>
        <family val="1"/>
      </rPr>
      <t>g m</t>
    </r>
    <r>
      <rPr>
        <b/>
        <vertAlign val="superscript"/>
        <sz val="11"/>
        <color rgb="FF000000"/>
        <rFont val="Times New Roman"/>
        <family val="1"/>
      </rPr>
      <t>-3</t>
    </r>
    <r>
      <rPr>
        <b/>
        <sz val="11"/>
        <color rgb="FF000000"/>
        <rFont val="Times New Roman"/>
        <family val="1"/>
      </rPr>
      <t>)</t>
    </r>
  </si>
  <si>
    <r>
      <t>∑VOCs (µg m</t>
    </r>
    <r>
      <rPr>
        <b/>
        <vertAlign val="superscript"/>
        <sz val="11"/>
        <color rgb="FF000000"/>
        <rFont val="Times New Roman"/>
        <family val="1"/>
      </rPr>
      <t>-3</t>
    </r>
    <r>
      <rPr>
        <b/>
        <sz val="11"/>
        <color rgb="FF000000"/>
        <rFont val="Times New Roman"/>
        <family val="1"/>
      </rPr>
      <t>)</t>
    </r>
  </si>
  <si>
    <r>
      <t>∑PLFAs (µg m</t>
    </r>
    <r>
      <rPr>
        <b/>
        <vertAlign val="superscript"/>
        <sz val="11"/>
        <color rgb="FF000000"/>
        <rFont val="Times New Roman"/>
        <family val="1"/>
      </rPr>
      <t>-3</t>
    </r>
    <r>
      <rPr>
        <b/>
        <sz val="11"/>
        <color rgb="FF000000"/>
        <rFont val="Times New Roman"/>
        <family val="1"/>
      </rPr>
      <t>)</t>
    </r>
  </si>
  <si>
    <t>WWTP MK</t>
  </si>
  <si>
    <t xml:space="preserve">WWTP Cranfield </t>
  </si>
  <si>
    <t>av ± sd</t>
  </si>
  <si>
    <r>
      <t xml:space="preserve">172 ± </t>
    </r>
    <r>
      <rPr>
        <sz val="9"/>
        <color rgb="FF000000"/>
        <rFont val="Times New Roman"/>
        <family val="1"/>
      </rPr>
      <t>216</t>
    </r>
  </si>
  <si>
    <r>
      <t xml:space="preserve">261 ± </t>
    </r>
    <r>
      <rPr>
        <sz val="9"/>
        <color rgb="FF000000"/>
        <rFont val="Times New Roman"/>
        <family val="1"/>
      </rPr>
      <t>397</t>
    </r>
  </si>
  <si>
    <r>
      <t>74 ±</t>
    </r>
    <r>
      <rPr>
        <sz val="9"/>
        <color rgb="FF000000"/>
        <rFont val="Times New Roman"/>
        <family val="1"/>
      </rPr>
      <t>652</t>
    </r>
  </si>
  <si>
    <r>
      <t xml:space="preserve">329 ± </t>
    </r>
    <r>
      <rPr>
        <sz val="9"/>
        <color rgb="FF000000"/>
        <rFont val="Times New Roman"/>
        <family val="1"/>
      </rPr>
      <t>271</t>
    </r>
  </si>
  <si>
    <r>
      <t xml:space="preserve">27 ± </t>
    </r>
    <r>
      <rPr>
        <sz val="9"/>
        <color rgb="FF000000"/>
        <rFont val="Times New Roman"/>
        <family val="1"/>
      </rPr>
      <t>37</t>
    </r>
  </si>
  <si>
    <r>
      <t xml:space="preserve">412 ± </t>
    </r>
    <r>
      <rPr>
        <sz val="9"/>
        <color rgb="FF000000"/>
        <rFont val="Times New Roman"/>
        <family val="1"/>
      </rPr>
      <t>53</t>
    </r>
  </si>
  <si>
    <t>MK park</t>
  </si>
  <si>
    <r>
      <t xml:space="preserve">64 ± </t>
    </r>
    <r>
      <rPr>
        <sz val="9"/>
        <color rgb="FF000000"/>
        <rFont val="Times New Roman"/>
        <family val="1"/>
      </rPr>
      <t>256</t>
    </r>
  </si>
  <si>
    <r>
      <t xml:space="preserve">505 ± </t>
    </r>
    <r>
      <rPr>
        <sz val="9"/>
        <color rgb="FF000000"/>
        <rFont val="Times New Roman"/>
        <family val="1"/>
      </rPr>
      <t>413</t>
    </r>
  </si>
  <si>
    <r>
      <t>24 ±</t>
    </r>
    <r>
      <rPr>
        <sz val="9"/>
        <color rgb="FF000000"/>
        <rFont val="Times New Roman"/>
        <family val="1"/>
      </rPr>
      <t xml:space="preserve"> 8</t>
    </r>
  </si>
  <si>
    <r>
      <t xml:space="preserve">203 ± </t>
    </r>
    <r>
      <rPr>
        <sz val="9"/>
        <color rgb="FF000000"/>
        <rFont val="Times New Roman"/>
        <family val="1"/>
      </rPr>
      <t>37</t>
    </r>
  </si>
  <si>
    <r>
      <t>18 ±</t>
    </r>
    <r>
      <rPr>
        <sz val="9"/>
        <color rgb="FF000000"/>
        <rFont val="Times New Roman"/>
        <family val="1"/>
      </rPr>
      <t xml:space="preserve"> 4</t>
    </r>
  </si>
  <si>
    <r>
      <t>67 ±</t>
    </r>
    <r>
      <rPr>
        <sz val="9"/>
        <color rgb="FF000000"/>
        <rFont val="Times New Roman"/>
        <family val="1"/>
      </rPr>
      <t xml:space="preserve"> 88</t>
    </r>
  </si>
  <si>
    <r>
      <t xml:space="preserve">141 ± </t>
    </r>
    <r>
      <rPr>
        <sz val="9"/>
        <color rgb="FF000000"/>
        <rFont val="Times New Roman"/>
        <family val="1"/>
      </rPr>
      <t>53</t>
    </r>
  </si>
  <si>
    <r>
      <t xml:space="preserve">201 ± </t>
    </r>
    <r>
      <rPr>
        <sz val="9"/>
        <color rgb="FF000000"/>
        <rFont val="Times New Roman"/>
        <family val="1"/>
      </rPr>
      <t>158</t>
    </r>
  </si>
  <si>
    <r>
      <t xml:space="preserve">45 ± </t>
    </r>
    <r>
      <rPr>
        <sz val="9"/>
        <color rgb="FF000000"/>
        <rFont val="Times New Roman"/>
        <family val="1"/>
      </rPr>
      <t>34</t>
    </r>
  </si>
  <si>
    <r>
      <t xml:space="preserve">175 ± </t>
    </r>
    <r>
      <rPr>
        <sz val="9"/>
        <color rgb="FF000000"/>
        <rFont val="Times New Roman"/>
        <family val="1"/>
      </rPr>
      <t>134</t>
    </r>
  </si>
  <si>
    <r>
      <t xml:space="preserve">36 ± </t>
    </r>
    <r>
      <rPr>
        <sz val="9"/>
        <color rgb="FF000000"/>
        <rFont val="Times New Roman"/>
        <family val="1"/>
      </rPr>
      <t>29</t>
    </r>
  </si>
  <si>
    <r>
      <t xml:space="preserve">32 ± </t>
    </r>
    <r>
      <rPr>
        <sz val="9"/>
        <color rgb="FF000000"/>
        <rFont val="Times New Roman"/>
        <family val="1"/>
      </rPr>
      <t>44</t>
    </r>
  </si>
  <si>
    <t>Chemical group</t>
  </si>
  <si>
    <t xml:space="preserve">Industrial </t>
  </si>
  <si>
    <t>MVOCs</t>
  </si>
  <si>
    <t>Alcohols</t>
  </si>
  <si>
    <r>
      <t>56.5</t>
    </r>
    <r>
      <rPr>
        <sz val="9"/>
        <color rgb="FF000000"/>
        <rFont val="Arial"/>
        <family val="2"/>
      </rPr>
      <t>±</t>
    </r>
    <r>
      <rPr>
        <sz val="9"/>
        <color rgb="FF000000"/>
        <rFont val="Calibri"/>
        <family val="2"/>
      </rPr>
      <t>104</t>
    </r>
  </si>
  <si>
    <r>
      <t>16.4</t>
    </r>
    <r>
      <rPr>
        <sz val="9"/>
        <color rgb="FF000000"/>
        <rFont val="Calibri"/>
        <family val="2"/>
      </rPr>
      <t>±16</t>
    </r>
  </si>
  <si>
    <r>
      <t>5.1</t>
    </r>
    <r>
      <rPr>
        <sz val="9"/>
        <color rgb="FF000000"/>
        <rFont val="Calibri"/>
        <family val="2"/>
      </rPr>
      <t>±1.8</t>
    </r>
  </si>
  <si>
    <r>
      <t>14.7</t>
    </r>
    <r>
      <rPr>
        <sz val="9"/>
        <color rgb="FF000000"/>
        <rFont val="Calibri"/>
        <family val="2"/>
      </rPr>
      <t>±19</t>
    </r>
  </si>
  <si>
    <r>
      <t>36.5</t>
    </r>
    <r>
      <rPr>
        <sz val="9"/>
        <color rgb="FF000000"/>
        <rFont val="Calibri"/>
        <family val="2"/>
      </rPr>
      <t>±51</t>
    </r>
  </si>
  <si>
    <r>
      <t>23.1</t>
    </r>
    <r>
      <rPr>
        <sz val="9"/>
        <color rgb="FF000000"/>
        <rFont val="Calibri"/>
        <family val="2"/>
      </rPr>
      <t>±39</t>
    </r>
  </si>
  <si>
    <t>Aldehydes</t>
  </si>
  <si>
    <r>
      <t>37.4</t>
    </r>
    <r>
      <rPr>
        <sz val="9"/>
        <color rgb="FF000000"/>
        <rFont val="Calibri"/>
        <family val="2"/>
      </rPr>
      <t>±15</t>
    </r>
  </si>
  <si>
    <r>
      <t>22.2</t>
    </r>
    <r>
      <rPr>
        <sz val="9"/>
        <color rgb="FF000000"/>
        <rFont val="Calibri"/>
        <family val="2"/>
      </rPr>
      <t>±3</t>
    </r>
  </si>
  <si>
    <r>
      <t>26.2</t>
    </r>
    <r>
      <rPr>
        <sz val="9"/>
        <color rgb="FF000000"/>
        <rFont val="Calibri"/>
        <family val="2"/>
      </rPr>
      <t>±7.3</t>
    </r>
  </si>
  <si>
    <r>
      <t>95.1</t>
    </r>
    <r>
      <rPr>
        <sz val="9"/>
        <color rgb="FF000000"/>
        <rFont val="Calibri"/>
        <family val="2"/>
      </rPr>
      <t>±123</t>
    </r>
  </si>
  <si>
    <r>
      <t>44.3</t>
    </r>
    <r>
      <rPr>
        <sz val="9"/>
        <color rgb="FF000000"/>
        <rFont val="Calibri"/>
        <family val="2"/>
      </rPr>
      <t>±7</t>
    </r>
  </si>
  <si>
    <r>
      <t>92.4</t>
    </r>
    <r>
      <rPr>
        <sz val="9"/>
        <color rgb="FF000000"/>
        <rFont val="Calibri"/>
        <family val="2"/>
      </rPr>
      <t>±110</t>
    </r>
  </si>
  <si>
    <t>Alkanes</t>
  </si>
  <si>
    <r>
      <t>42.7</t>
    </r>
    <r>
      <rPr>
        <sz val="9"/>
        <color rgb="FF000000"/>
        <rFont val="Calibri"/>
        <family val="2"/>
      </rPr>
      <t>±79</t>
    </r>
  </si>
  <si>
    <r>
      <t>146.8</t>
    </r>
    <r>
      <rPr>
        <sz val="9"/>
        <color rgb="FF000000"/>
        <rFont val="Calibri"/>
        <family val="2"/>
      </rPr>
      <t>±50</t>
    </r>
  </si>
  <si>
    <r>
      <t>7.6</t>
    </r>
    <r>
      <rPr>
        <sz val="9"/>
        <color rgb="FF000000"/>
        <rFont val="Calibri"/>
        <family val="2"/>
      </rPr>
      <t>±9.4</t>
    </r>
  </si>
  <si>
    <r>
      <t>291</t>
    </r>
    <r>
      <rPr>
        <sz val="9"/>
        <color rgb="FF000000"/>
        <rFont val="Calibri"/>
        <family val="2"/>
      </rPr>
      <t>±244</t>
    </r>
  </si>
  <si>
    <r>
      <t>28.2</t>
    </r>
    <r>
      <rPr>
        <sz val="9"/>
        <color rgb="FF000000"/>
        <rFont val="Calibri"/>
        <family val="2"/>
      </rPr>
      <t>±21</t>
    </r>
  </si>
  <si>
    <r>
      <t>49.9</t>
    </r>
    <r>
      <rPr>
        <sz val="9"/>
        <color rgb="FF000000"/>
        <rFont val="Calibri"/>
        <family val="2"/>
      </rPr>
      <t>±35</t>
    </r>
  </si>
  <si>
    <t>Esters</t>
  </si>
  <si>
    <r>
      <t>4.6</t>
    </r>
    <r>
      <rPr>
        <sz val="9"/>
        <color rgb="FF000000"/>
        <rFont val="Calibri"/>
        <family val="2"/>
      </rPr>
      <t>±3.6</t>
    </r>
  </si>
  <si>
    <r>
      <t>1.8</t>
    </r>
    <r>
      <rPr>
        <sz val="9"/>
        <color rgb="FF000000"/>
        <rFont val="Calibri"/>
        <family val="2"/>
      </rPr>
      <t>±3</t>
    </r>
  </si>
  <si>
    <r>
      <t>3.2</t>
    </r>
    <r>
      <rPr>
        <sz val="9"/>
        <color rgb="FF000000"/>
        <rFont val="Calibri"/>
        <family val="2"/>
      </rPr>
      <t>±2</t>
    </r>
  </si>
  <si>
    <r>
      <t>37.3</t>
    </r>
    <r>
      <rPr>
        <sz val="9"/>
        <color rgb="FF000000"/>
        <rFont val="Calibri"/>
        <family val="2"/>
      </rPr>
      <t>±64</t>
    </r>
  </si>
  <si>
    <r>
      <t>4.2</t>
    </r>
    <r>
      <rPr>
        <sz val="9"/>
        <color rgb="FF000000"/>
        <rFont val="Calibri"/>
        <family val="2"/>
      </rPr>
      <t>±4</t>
    </r>
  </si>
  <si>
    <r>
      <t>0.3</t>
    </r>
    <r>
      <rPr>
        <sz val="9"/>
        <color rgb="FF000000"/>
        <rFont val="Calibri"/>
        <family val="2"/>
      </rPr>
      <t>±0.4</t>
    </r>
  </si>
  <si>
    <t>Ethers</t>
  </si>
  <si>
    <r>
      <t>0.2</t>
    </r>
    <r>
      <rPr>
        <sz val="9"/>
        <color rgb="FF000000"/>
        <rFont val="Calibri"/>
        <family val="2"/>
      </rPr>
      <t>±0.5</t>
    </r>
  </si>
  <si>
    <r>
      <t>0.1</t>
    </r>
    <r>
      <rPr>
        <sz val="9"/>
        <color rgb="FF000000"/>
        <rFont val="Calibri"/>
        <family val="2"/>
      </rPr>
      <t>±0.2</t>
    </r>
  </si>
  <si>
    <r>
      <t>0.3</t>
    </r>
    <r>
      <rPr>
        <sz val="9"/>
        <color rgb="FF000000"/>
        <rFont val="Calibri"/>
        <family val="2"/>
      </rPr>
      <t>±0.5</t>
    </r>
  </si>
  <si>
    <r>
      <t>0.3</t>
    </r>
    <r>
      <rPr>
        <sz val="9"/>
        <color rgb="FF000000"/>
        <rFont val="Calibri"/>
        <family val="2"/>
      </rPr>
      <t>±0.3</t>
    </r>
  </si>
  <si>
    <t>Ketones</t>
  </si>
  <si>
    <r>
      <t>21.5</t>
    </r>
    <r>
      <rPr>
        <sz val="9"/>
        <color rgb="FF000000"/>
        <rFont val="Calibri"/>
        <family val="2"/>
      </rPr>
      <t xml:space="preserve">±9 </t>
    </r>
  </si>
  <si>
    <r>
      <t>0.7</t>
    </r>
    <r>
      <rPr>
        <sz val="9"/>
        <color rgb="FF000000"/>
        <rFont val="Calibri"/>
        <family val="2"/>
      </rPr>
      <t>±0.8</t>
    </r>
  </si>
  <si>
    <r>
      <t>17.9</t>
    </r>
    <r>
      <rPr>
        <sz val="9"/>
        <color rgb="FF000000"/>
        <rFont val="Calibri"/>
        <family val="2"/>
      </rPr>
      <t>±5</t>
    </r>
  </si>
  <si>
    <r>
      <t>23.3</t>
    </r>
    <r>
      <rPr>
        <sz val="9"/>
        <color rgb="FF000000"/>
        <rFont val="Calibri"/>
        <family val="2"/>
      </rPr>
      <t>±1</t>
    </r>
  </si>
  <si>
    <r>
      <t>0.6</t>
    </r>
    <r>
      <rPr>
        <sz val="9"/>
        <color rgb="FF000000"/>
        <rFont val="Calibri"/>
        <family val="2"/>
      </rPr>
      <t>±0.8</t>
    </r>
  </si>
  <si>
    <r>
      <t>46.5</t>
    </r>
    <r>
      <rPr>
        <sz val="9"/>
        <color rgb="FF000000"/>
        <rFont val="Calibri"/>
        <family val="2"/>
      </rPr>
      <t>±81</t>
    </r>
  </si>
  <si>
    <r>
      <t>146.8</t>
    </r>
    <r>
      <rPr>
        <sz val="9"/>
        <color rgb="FF000000"/>
        <rFont val="Calibri"/>
        <family val="2"/>
      </rPr>
      <t>±261</t>
    </r>
  </si>
  <si>
    <r>
      <t>10.1</t>
    </r>
    <r>
      <rPr>
        <sz val="9"/>
        <color rgb="FF000000"/>
        <rFont val="Calibri"/>
        <family val="2"/>
      </rPr>
      <t>±10</t>
    </r>
  </si>
  <si>
    <r>
      <t>301</t>
    </r>
    <r>
      <rPr>
        <sz val="9"/>
        <color rgb="FF000000"/>
        <rFont val="Calibri"/>
        <family val="2"/>
      </rPr>
      <t>±255</t>
    </r>
  </si>
  <si>
    <r>
      <t>31.5</t>
    </r>
    <r>
      <rPr>
        <sz val="9"/>
        <color rgb="FF000000"/>
        <rFont val="Calibri"/>
        <family val="2"/>
      </rPr>
      <t>±19</t>
    </r>
  </si>
  <si>
    <t>Organic acids</t>
  </si>
  <si>
    <r>
      <t>73.5</t>
    </r>
    <r>
      <rPr>
        <sz val="9"/>
        <color rgb="FF000000"/>
        <rFont val="Calibri"/>
        <family val="2"/>
      </rPr>
      <t>±122</t>
    </r>
  </si>
  <si>
    <r>
      <t>2.8</t>
    </r>
    <r>
      <rPr>
        <sz val="9"/>
        <color rgb="FF000000"/>
        <rFont val="Calibri"/>
        <family val="2"/>
      </rPr>
      <t>±2</t>
    </r>
  </si>
  <si>
    <r>
      <t>65.8</t>
    </r>
    <r>
      <rPr>
        <sz val="9"/>
        <color rgb="FF000000"/>
        <rFont val="Calibri"/>
        <family val="2"/>
      </rPr>
      <t>±100</t>
    </r>
  </si>
  <si>
    <r>
      <t>2.8</t>
    </r>
    <r>
      <rPr>
        <sz val="9"/>
        <color rgb="FF000000"/>
        <rFont val="Calibri"/>
        <family val="2"/>
      </rPr>
      <t>±1</t>
    </r>
  </si>
  <si>
    <r>
      <t>34.3</t>
    </r>
    <r>
      <rPr>
        <sz val="9"/>
        <color rgb="FF000000"/>
        <rFont val="Calibri"/>
        <family val="2"/>
      </rPr>
      <t>±40</t>
    </r>
  </si>
  <si>
    <t>VOCs</t>
  </si>
  <si>
    <r>
      <t>3.3</t>
    </r>
    <r>
      <rPr>
        <sz val="9"/>
        <color rgb="FF000000"/>
        <rFont val="Calibri"/>
        <family val="2"/>
      </rPr>
      <t>±5</t>
    </r>
  </si>
  <si>
    <r>
      <t>13.3</t>
    </r>
    <r>
      <rPr>
        <sz val="9"/>
        <color rgb="FF000000"/>
        <rFont val="Calibri"/>
        <family val="2"/>
      </rPr>
      <t>±2.5</t>
    </r>
  </si>
  <si>
    <r>
      <t>23.8</t>
    </r>
    <r>
      <rPr>
        <sz val="9"/>
        <color rgb="FF000000"/>
        <rFont val="Calibri"/>
        <family val="2"/>
      </rPr>
      <t>±23</t>
    </r>
  </si>
  <si>
    <r>
      <t>11.3</t>
    </r>
    <r>
      <rPr>
        <sz val="9"/>
        <color rgb="FF000000"/>
        <rFont val="Calibri"/>
        <family val="2"/>
      </rPr>
      <t>±3</t>
    </r>
  </si>
  <si>
    <r>
      <t>5.7</t>
    </r>
    <r>
      <rPr>
        <sz val="9"/>
        <color rgb="FF000000"/>
        <rFont val="Calibri"/>
        <family val="2"/>
      </rPr>
      <t>±10</t>
    </r>
  </si>
  <si>
    <t>Amines</t>
  </si>
  <si>
    <r>
      <t>0.6</t>
    </r>
    <r>
      <rPr>
        <sz val="9"/>
        <color rgb="FF000000"/>
        <rFont val="Calibri"/>
        <family val="2"/>
      </rPr>
      <t>±1</t>
    </r>
  </si>
  <si>
    <r>
      <t>3.1</t>
    </r>
    <r>
      <rPr>
        <sz val="9"/>
        <color rgb="FF000000"/>
        <rFont val="Calibri"/>
        <family val="2"/>
      </rPr>
      <t>±3</t>
    </r>
  </si>
  <si>
    <r>
      <t>3.4</t>
    </r>
    <r>
      <rPr>
        <sz val="9"/>
        <color rgb="FF000000"/>
        <rFont val="Calibri"/>
        <family val="2"/>
      </rPr>
      <t>±3</t>
    </r>
  </si>
  <si>
    <r>
      <t>1.7</t>
    </r>
    <r>
      <rPr>
        <sz val="9"/>
        <color rgb="FF000000"/>
        <rFont val="Calibri"/>
        <family val="2"/>
      </rPr>
      <t>±2</t>
    </r>
  </si>
  <si>
    <t>Aromatic aldehydes</t>
  </si>
  <si>
    <r>
      <t>2.0</t>
    </r>
    <r>
      <rPr>
        <sz val="9"/>
        <color rgb="FF000000"/>
        <rFont val="Calibri"/>
        <family val="2"/>
      </rPr>
      <t>±.4</t>
    </r>
  </si>
  <si>
    <r>
      <t>4.3</t>
    </r>
    <r>
      <rPr>
        <sz val="9"/>
        <color rgb="FF000000"/>
        <rFont val="Calibri"/>
        <family val="2"/>
      </rPr>
      <t>±5</t>
    </r>
  </si>
  <si>
    <r>
      <t>7.5</t>
    </r>
    <r>
      <rPr>
        <sz val="9"/>
        <color rgb="FF000000"/>
        <rFont val="Calibri"/>
        <family val="2"/>
      </rPr>
      <t>±10</t>
    </r>
  </si>
  <si>
    <r>
      <t>2</t>
    </r>
    <r>
      <rPr>
        <sz val="9"/>
        <color rgb="FF000000"/>
        <rFont val="Calibri"/>
        <family val="2"/>
      </rPr>
      <t>±0.2</t>
    </r>
  </si>
  <si>
    <r>
      <t>9.2</t>
    </r>
    <r>
      <rPr>
        <sz val="9"/>
        <color rgb="FF000000"/>
        <rFont val="Calibri"/>
        <family val="2"/>
      </rPr>
      <t>±12</t>
    </r>
  </si>
  <si>
    <t>Aromatic hydrocarbons</t>
  </si>
  <si>
    <r>
      <t>7.8±</t>
    </r>
    <r>
      <rPr>
        <sz val="9"/>
        <color rgb="FF000000"/>
        <rFont val="Calibri"/>
        <family val="2"/>
      </rPr>
      <t>5.6</t>
    </r>
  </si>
  <si>
    <r>
      <t>189</t>
    </r>
    <r>
      <rPr>
        <sz val="9"/>
        <color rgb="FF000000"/>
        <rFont val="Calibri"/>
        <family val="2"/>
      </rPr>
      <t>±131</t>
    </r>
  </si>
  <si>
    <r>
      <t>0.3</t>
    </r>
    <r>
      <rPr>
        <sz val="9"/>
        <color rgb="FF000000"/>
        <rFont val="Calibri"/>
        <family val="2"/>
      </rPr>
      <t>±0.2</t>
    </r>
  </si>
  <si>
    <r>
      <t>114</t>
    </r>
    <r>
      <rPr>
        <sz val="9"/>
        <color rgb="FF000000"/>
        <rFont val="Calibri"/>
        <family val="2"/>
      </rPr>
      <t>±28</t>
    </r>
  </si>
  <si>
    <r>
      <t>6.3</t>
    </r>
    <r>
      <rPr>
        <sz val="9"/>
        <color rgb="FF000000"/>
        <rFont val="Calibri"/>
        <family val="2"/>
      </rPr>
      <t>±6</t>
    </r>
  </si>
  <si>
    <r>
      <t>114.5</t>
    </r>
    <r>
      <rPr>
        <sz val="9"/>
        <color rgb="FF000000"/>
        <rFont val="Calibri"/>
        <family val="2"/>
      </rPr>
      <t>±81</t>
    </r>
  </si>
  <si>
    <r>
      <t>0.6</t>
    </r>
    <r>
      <rPr>
        <sz val="9"/>
        <color rgb="FF000000"/>
        <rFont val="Calibri"/>
        <family val="2"/>
      </rPr>
      <t>±0.5</t>
    </r>
  </si>
  <si>
    <r>
      <t>2.3</t>
    </r>
    <r>
      <rPr>
        <sz val="9"/>
        <color rgb="FF000000"/>
        <rFont val="Calibri"/>
        <family val="2"/>
      </rPr>
      <t>±3</t>
    </r>
  </si>
  <si>
    <r>
      <t>1.0</t>
    </r>
    <r>
      <rPr>
        <sz val="9"/>
        <color rgb="FF000000"/>
        <rFont val="Calibri"/>
        <family val="2"/>
      </rPr>
      <t>±0.8</t>
    </r>
  </si>
  <si>
    <r>
      <t>0.5</t>
    </r>
    <r>
      <rPr>
        <sz val="9"/>
        <color rgb="FF000000"/>
        <rFont val="Calibri"/>
        <family val="2"/>
      </rPr>
      <t>±0.2</t>
    </r>
  </si>
  <si>
    <r>
      <t>0.8</t>
    </r>
    <r>
      <rPr>
        <sz val="9"/>
        <color rgb="FF000000"/>
        <rFont val="Calibri"/>
        <family val="2"/>
      </rPr>
      <t>±0</t>
    </r>
  </si>
  <si>
    <r>
      <t>0.5</t>
    </r>
    <r>
      <rPr>
        <sz val="9"/>
        <color rgb="FF000000"/>
        <rFont val="Calibri"/>
        <family val="2"/>
      </rPr>
      <t>±0.3</t>
    </r>
  </si>
  <si>
    <t>Chlorinated compounds</t>
  </si>
  <si>
    <r>
      <t>1.7</t>
    </r>
    <r>
      <rPr>
        <sz val="9"/>
        <color rgb="FF000000"/>
        <rFont val="Calibri"/>
        <family val="2"/>
      </rPr>
      <t>±1</t>
    </r>
  </si>
  <si>
    <r>
      <t>0.9</t>
    </r>
    <r>
      <rPr>
        <sz val="9"/>
        <color rgb="FF000000"/>
        <rFont val="Calibri"/>
        <family val="2"/>
      </rPr>
      <t>±1</t>
    </r>
  </si>
  <si>
    <r>
      <t>2.4</t>
    </r>
    <r>
      <rPr>
        <sz val="9"/>
        <color rgb="FF000000"/>
        <rFont val="Calibri"/>
        <family val="2"/>
      </rPr>
      <t>±2</t>
    </r>
  </si>
  <si>
    <r>
      <t>3.2</t>
    </r>
    <r>
      <rPr>
        <sz val="9"/>
        <color rgb="FF000000"/>
        <rFont val="Calibri"/>
        <family val="2"/>
      </rPr>
      <t>±4</t>
    </r>
  </si>
  <si>
    <r>
      <t>15.6</t>
    </r>
    <r>
      <rPr>
        <sz val="9"/>
        <color rgb="FF000000"/>
        <rFont val="Calibri"/>
        <family val="2"/>
      </rPr>
      <t>±25</t>
    </r>
  </si>
  <si>
    <r>
      <t>13.3</t>
    </r>
    <r>
      <rPr>
        <sz val="9"/>
        <color rgb="FF000000"/>
        <rFont val="Calibri"/>
        <family val="2"/>
      </rPr>
      <t>±21</t>
    </r>
  </si>
  <si>
    <t>Cyclic hydrocarbons</t>
  </si>
  <si>
    <r>
      <t>12.9</t>
    </r>
    <r>
      <rPr>
        <sz val="9"/>
        <color rgb="FF000000"/>
        <rFont val="Calibri"/>
        <family val="2"/>
      </rPr>
      <t>±22</t>
    </r>
  </si>
  <si>
    <r>
      <t>2.7</t>
    </r>
    <r>
      <rPr>
        <sz val="9"/>
        <color rgb="FF000000"/>
        <rFont val="Calibri"/>
        <family val="2"/>
      </rPr>
      <t>±4</t>
    </r>
  </si>
  <si>
    <r>
      <t>15.2</t>
    </r>
    <r>
      <rPr>
        <sz val="9"/>
        <color rgb="FF000000"/>
        <rFont val="Calibri"/>
        <family val="2"/>
      </rPr>
      <t>±25</t>
    </r>
  </si>
  <si>
    <r>
      <t>0.4</t>
    </r>
    <r>
      <rPr>
        <sz val="9"/>
        <color rgb="FF000000"/>
        <rFont val="Calibri"/>
        <family val="2"/>
      </rPr>
      <t>±0.2</t>
    </r>
  </si>
  <si>
    <t>Cycloalkanes</t>
  </si>
  <si>
    <r>
      <t>12.5</t>
    </r>
    <r>
      <rPr>
        <sz val="9"/>
        <color rgb="FF000000"/>
        <rFont val="Calibri"/>
        <family val="2"/>
      </rPr>
      <t>±20</t>
    </r>
  </si>
  <si>
    <r>
      <t>17.6</t>
    </r>
    <r>
      <rPr>
        <sz val="9"/>
        <color rgb="FF000000"/>
        <rFont val="Calibri"/>
        <family val="2"/>
      </rPr>
      <t>±5</t>
    </r>
  </si>
  <si>
    <r>
      <t>21.7</t>
    </r>
    <r>
      <rPr>
        <sz val="9"/>
        <color rgb="FF000000"/>
        <rFont val="Calibri"/>
        <family val="2"/>
      </rPr>
      <t>±23</t>
    </r>
  </si>
  <si>
    <r>
      <t>0.7</t>
    </r>
    <r>
      <rPr>
        <sz val="9"/>
        <color rgb="FF000000"/>
        <rFont val="Calibri"/>
        <family val="2"/>
      </rPr>
      <t>±1</t>
    </r>
  </si>
  <si>
    <r>
      <t>24.5</t>
    </r>
    <r>
      <rPr>
        <sz val="9"/>
        <color rgb="FF000000"/>
        <rFont val="Calibri"/>
        <family val="2"/>
      </rPr>
      <t>±24</t>
    </r>
  </si>
  <si>
    <r>
      <t>1.2</t>
    </r>
    <r>
      <rPr>
        <sz val="9"/>
        <color rgb="FF000000"/>
        <rFont val="Calibri"/>
        <family val="2"/>
      </rPr>
      <t>±2</t>
    </r>
  </si>
  <si>
    <r>
      <t>26.7</t>
    </r>
    <r>
      <rPr>
        <sz val="9"/>
        <color rgb="FF000000"/>
        <rFont val="Calibri"/>
        <family val="2"/>
      </rPr>
      <t>±53.4</t>
    </r>
  </si>
  <si>
    <r>
      <t>0.2</t>
    </r>
    <r>
      <rPr>
        <sz val="9"/>
        <color rgb="FF000000"/>
        <rFont val="Calibri"/>
        <family val="2"/>
      </rPr>
      <t>±0.3</t>
    </r>
  </si>
  <si>
    <r>
      <t>4.1</t>
    </r>
    <r>
      <rPr>
        <sz val="9"/>
        <color rgb="FF000000"/>
        <rFont val="Calibri"/>
        <family val="2"/>
      </rPr>
      <t>±4</t>
    </r>
  </si>
  <si>
    <r>
      <t>1.9</t>
    </r>
    <r>
      <rPr>
        <sz val="9"/>
        <color rgb="FF000000"/>
        <rFont val="Calibri"/>
        <family val="2"/>
      </rPr>
      <t>±3</t>
    </r>
  </si>
  <si>
    <r>
      <t>2.5</t>
    </r>
    <r>
      <rPr>
        <sz val="9"/>
        <color rgb="FF000000"/>
        <rFont val="Calibri"/>
        <family val="2"/>
      </rPr>
      <t>±4</t>
    </r>
  </si>
  <si>
    <r>
      <t>0.2</t>
    </r>
    <r>
      <rPr>
        <sz val="9"/>
        <color rgb="FF000000"/>
        <rFont val="Calibri"/>
        <family val="2"/>
      </rPr>
      <t>±0.1</t>
    </r>
  </si>
  <si>
    <r>
      <t>3.8</t>
    </r>
    <r>
      <rPr>
        <sz val="9"/>
        <color rgb="FF000000"/>
        <rFont val="Calibri"/>
        <family val="2"/>
      </rPr>
      <t>±3.7</t>
    </r>
  </si>
  <si>
    <r>
      <t>0.9</t>
    </r>
    <r>
      <rPr>
        <sz val="9"/>
        <color rgb="FF000000"/>
        <rFont val="Calibri"/>
        <family val="2"/>
      </rPr>
      <t>±1.3</t>
    </r>
  </si>
  <si>
    <t>Halocarbons</t>
  </si>
  <si>
    <r>
      <t>0.3</t>
    </r>
    <r>
      <rPr>
        <sz val="9"/>
        <color rgb="FF000000"/>
        <rFont val="Calibri"/>
        <family val="2"/>
      </rPr>
      <t>±1</t>
    </r>
  </si>
  <si>
    <r>
      <t>71.7</t>
    </r>
    <r>
      <rPr>
        <sz val="9"/>
        <color rgb="FF000000"/>
        <rFont val="Calibri"/>
        <family val="2"/>
      </rPr>
      <t>±143</t>
    </r>
  </si>
  <si>
    <r>
      <t>20.0</t>
    </r>
    <r>
      <rPr>
        <sz val="9"/>
        <color rgb="FF000000"/>
        <rFont val="Calibri"/>
        <family val="2"/>
      </rPr>
      <t>±33</t>
    </r>
  </si>
  <si>
    <r>
      <t>0.2</t>
    </r>
    <r>
      <rPr>
        <sz val="9"/>
        <color rgb="FF000000"/>
        <rFont val="Calibri"/>
        <family val="2"/>
      </rPr>
      <t>±0</t>
    </r>
  </si>
  <si>
    <t>Nitro compounds</t>
  </si>
  <si>
    <t>Organic cyanides</t>
  </si>
  <si>
    <r>
      <t>17.4</t>
    </r>
    <r>
      <rPr>
        <sz val="9"/>
        <color rgb="FF000000"/>
        <rFont val="Calibri"/>
        <family val="2"/>
      </rPr>
      <t>±32</t>
    </r>
  </si>
  <si>
    <r>
      <t>0.03</t>
    </r>
    <r>
      <rPr>
        <sz val="9"/>
        <color rgb="FF000000"/>
        <rFont val="Calibri"/>
        <family val="2"/>
      </rPr>
      <t>±0.04</t>
    </r>
  </si>
  <si>
    <r>
      <t>1.1</t>
    </r>
    <r>
      <rPr>
        <sz val="9"/>
        <color rgb="FF000000"/>
        <rFont val="Calibri"/>
        <family val="2"/>
      </rPr>
      <t>±0.5</t>
    </r>
  </si>
  <si>
    <r>
      <t>0.05</t>
    </r>
    <r>
      <rPr>
        <sz val="9"/>
        <color rgb="FF000000"/>
        <rFont val="Calibri"/>
        <family val="2"/>
      </rPr>
      <t>±0.03</t>
    </r>
  </si>
  <si>
    <r>
      <t>2.5</t>
    </r>
    <r>
      <rPr>
        <sz val="9"/>
        <color rgb="FF000000"/>
        <rFont val="Calibri"/>
        <family val="2"/>
      </rPr>
      <t>±2.7</t>
    </r>
  </si>
  <si>
    <r>
      <t>0.04</t>
    </r>
    <r>
      <rPr>
        <sz val="9"/>
        <color rgb="FF000000"/>
        <rFont val="Calibri"/>
        <family val="2"/>
      </rPr>
      <t>±0.03</t>
    </r>
  </si>
  <si>
    <t>%MVOCs</t>
  </si>
  <si>
    <t>%VOCs</t>
  </si>
  <si>
    <t>log 10</t>
  </si>
  <si>
    <t>Most representative MVOCs per site (% contribution).</t>
  </si>
  <si>
    <t>concentration</t>
  </si>
  <si>
    <t>summer</t>
  </si>
  <si>
    <t>shanks</t>
  </si>
  <si>
    <t>Butane, 2-methyl-</t>
  </si>
  <si>
    <t>2-Propanol, 2-methyl-</t>
  </si>
  <si>
    <t>1-Pentene, 2-methyl-</t>
  </si>
  <si>
    <t>n-Decanoic acid</t>
  </si>
  <si>
    <t>Nonane</t>
  </si>
  <si>
    <t>Butane</t>
  </si>
  <si>
    <t>winter</t>
  </si>
  <si>
    <t>Propane, 2-methoxy-2-methyl-</t>
  </si>
  <si>
    <t>1-Butene, 3-methyl-</t>
  </si>
  <si>
    <t>Hexanal</t>
  </si>
  <si>
    <t>Isobutane</t>
  </si>
  <si>
    <t>Undecanal</t>
  </si>
  <si>
    <t>Butanal</t>
  </si>
  <si>
    <t>2-Pentene, (Z)-</t>
  </si>
  <si>
    <t>H=Richness</t>
  </si>
  <si>
    <t>*Richness of MVOCs and PLFAs</t>
  </si>
  <si>
    <t>abundance and richness of compounds increased/decreased with…</t>
  </si>
  <si>
    <t>PLFAs</t>
  </si>
  <si>
    <t>ngm3</t>
  </si>
  <si>
    <t>W</t>
  </si>
  <si>
    <t>Ketone</t>
  </si>
  <si>
    <t>Aldehyde</t>
  </si>
  <si>
    <t>Organic acid</t>
  </si>
  <si>
    <t>Alcohol</t>
  </si>
  <si>
    <t>Alkane</t>
  </si>
  <si>
    <t>Ether</t>
  </si>
  <si>
    <t>Compost summer</t>
  </si>
  <si>
    <t>Compost winter</t>
  </si>
  <si>
    <t>WWTP MK summer</t>
  </si>
  <si>
    <t>WWTP MK winter</t>
  </si>
  <si>
    <t>WWTP Cranfield  winter</t>
  </si>
  <si>
    <t>WWTP Cranfield  summer</t>
  </si>
  <si>
    <t>MBT summer</t>
  </si>
  <si>
    <t>MBT winter</t>
  </si>
  <si>
    <t>MVOCs Compost s</t>
  </si>
  <si>
    <t>VOCs CV WWTP w</t>
  </si>
  <si>
    <t>MVOCs Cranfield WWTP s</t>
  </si>
  <si>
    <t>VOCs Cranfield WWTPs</t>
  </si>
  <si>
    <t>VOCs Compost s</t>
  </si>
  <si>
    <t>MVOCs CV WWTP w</t>
  </si>
  <si>
    <t>MVOCs MBT w</t>
  </si>
  <si>
    <t>VOCs MBT w</t>
  </si>
  <si>
    <t>MVOCs MBT s</t>
  </si>
  <si>
    <t>VOCs MBT s</t>
  </si>
  <si>
    <t>MVOCs Cranfield WWTP w</t>
  </si>
  <si>
    <t>VOCs Cranfield WWTPw</t>
  </si>
  <si>
    <t>MVOCs London park s</t>
  </si>
  <si>
    <t>VOCs London park s</t>
  </si>
  <si>
    <t>MVOCs London park w</t>
  </si>
  <si>
    <t>VOCs London park w</t>
  </si>
  <si>
    <t>MVOCs Colchester park s</t>
  </si>
  <si>
    <t>VOCs Colchester park s</t>
  </si>
  <si>
    <t>MVOCs Colchester park w</t>
  </si>
  <si>
    <t>VOCs Colchester park w</t>
  </si>
  <si>
    <t>MVOCs London farm s</t>
  </si>
  <si>
    <t>VOCs London farm s</t>
  </si>
  <si>
    <t>MVOCs Colchester farm s</t>
  </si>
  <si>
    <t>VOCs Colchester farm w</t>
  </si>
  <si>
    <t>MVOCs Cranfield farm s</t>
  </si>
  <si>
    <t>VOCs Cranfield farm s</t>
  </si>
  <si>
    <t>MVOCs Cranfield farm w</t>
  </si>
  <si>
    <t>VOCs Cranfield farm w</t>
  </si>
  <si>
    <r>
      <t>ng m</t>
    </r>
    <r>
      <rPr>
        <vertAlign val="superscript"/>
        <sz val="10"/>
        <color theme="1"/>
        <rFont val="Arial"/>
        <family val="2"/>
      </rPr>
      <t>-3</t>
    </r>
  </si>
  <si>
    <r>
      <t>µg m</t>
    </r>
    <r>
      <rPr>
        <vertAlign val="superscript"/>
        <sz val="9"/>
        <color theme="1"/>
        <rFont val="Arial"/>
        <family val="2"/>
      </rPr>
      <t>-3</t>
    </r>
  </si>
  <si>
    <t>PLFAs Compost s</t>
  </si>
  <si>
    <t>PLFAs  London park s</t>
  </si>
  <si>
    <t>PLFAs  London park w</t>
  </si>
  <si>
    <t>PLFAs  Colchester park s</t>
  </si>
  <si>
    <t>PLFAs  Colchester park w</t>
  </si>
  <si>
    <t>PLFAs  London farm s</t>
  </si>
  <si>
    <t>PLFAs  Colchester farm s</t>
  </si>
  <si>
    <t>PLFAs  Cranfield farm s</t>
  </si>
  <si>
    <t>PLFAs  Cranfield farm w</t>
  </si>
  <si>
    <t>PLFAs  Compostw</t>
  </si>
  <si>
    <t>MVOCs Compost w</t>
  </si>
  <si>
    <t>VOCs Compost w</t>
  </si>
  <si>
    <t>MVOCs CV WWTP s</t>
  </si>
  <si>
    <t>VOCs CV WWTP s</t>
  </si>
  <si>
    <t>MVOCs MK park w</t>
  </si>
  <si>
    <t>VOCs MK park w</t>
  </si>
  <si>
    <t>MVOCs MK park s</t>
  </si>
  <si>
    <t>VOCs MK park s</t>
  </si>
  <si>
    <t>PLFAs CV WWTP s</t>
  </si>
  <si>
    <t>PLFAs CV WWTP w</t>
  </si>
  <si>
    <t>PLFAs Cranfield WWTP s</t>
  </si>
  <si>
    <t>PLFAs Cranfield WWTP w</t>
  </si>
  <si>
    <t>PLFAs  MK park s</t>
  </si>
  <si>
    <t>PLFAs MK park w</t>
  </si>
  <si>
    <t>MVOCs Colchester farm w</t>
  </si>
  <si>
    <t>MVOCs London farm w</t>
  </si>
  <si>
    <t>VOCs London farm w</t>
  </si>
  <si>
    <t>VOCs Colchester farm s</t>
  </si>
  <si>
    <t>PLFAs Cranfield MBT w</t>
  </si>
  <si>
    <t>PLFAs Cranfield MBT s</t>
  </si>
  <si>
    <t>PLFAs  London farm w</t>
  </si>
  <si>
    <t>PLFAs  Colchester farm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</si>
</sst>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vertAlign val="superscript"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darkDown">
        <fgColor rgb="FF000000"/>
        <bgColor rgb="FFB4B4B4"/>
      </patternFill>
    </fill>
    <fill>
      <patternFill patternType="darkUp">
        <fgColor rgb="FF000000"/>
        <bgColor rgb="FFB4B4B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305">
    <xf numFmtId="0" fontId="0" fillId="0" borderId="0" xfId="0"/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0" xfId="0" applyFont="1"/>
    <xf numFmtId="0" fontId="2" fillId="3" borderId="0" xfId="0" applyFont="1" applyFill="1"/>
    <xf numFmtId="0" fontId="5" fillId="3" borderId="8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/>
    <xf numFmtId="0" fontId="5" fillId="4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5" fillId="0" borderId="26" xfId="0" applyFont="1" applyBorder="1"/>
    <xf numFmtId="0" fontId="16" fillId="0" borderId="27" xfId="0" applyFont="1" applyBorder="1"/>
    <xf numFmtId="2" fontId="17" fillId="0" borderId="28" xfId="0" applyNumberFormat="1" applyFont="1" applyFill="1" applyBorder="1"/>
    <xf numFmtId="2" fontId="16" fillId="0" borderId="29" xfId="0" applyNumberFormat="1" applyFont="1" applyFill="1" applyBorder="1"/>
    <xf numFmtId="2" fontId="17" fillId="0" borderId="30" xfId="0" applyNumberFormat="1" applyFont="1" applyFill="1" applyBorder="1"/>
    <xf numFmtId="2" fontId="16" fillId="0" borderId="31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6" fillId="6" borderId="5" xfId="0" applyFont="1" applyFill="1" applyBorder="1" applyAlignment="1">
      <alignment horizontal="right" vertical="center"/>
    </xf>
    <xf numFmtId="0" fontId="18" fillId="0" borderId="0" xfId="0" applyFont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2" xfId="0" applyBorder="1"/>
    <xf numFmtId="0" fontId="0" fillId="7" borderId="32" xfId="0" applyFill="1" applyBorder="1"/>
    <xf numFmtId="0" fontId="0" fillId="7" borderId="0" xfId="0" applyFill="1"/>
    <xf numFmtId="0" fontId="5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wrapText="1" readingOrder="1"/>
    </xf>
    <xf numFmtId="0" fontId="19" fillId="0" borderId="34" xfId="0" applyFont="1" applyFill="1" applyBorder="1" applyAlignment="1">
      <alignment horizontal="left" wrapText="1" readingOrder="1"/>
    </xf>
    <xf numFmtId="0" fontId="0" fillId="0" borderId="0" xfId="0" applyFill="1"/>
    <xf numFmtId="0" fontId="0" fillId="0" borderId="33" xfId="0" applyBorder="1" applyAlignment="1">
      <alignment horizontal="center"/>
    </xf>
    <xf numFmtId="0" fontId="19" fillId="0" borderId="35" xfId="0" applyFont="1" applyFill="1" applyBorder="1" applyAlignment="1">
      <alignment horizontal="left" wrapText="1" readingOrder="1"/>
    </xf>
    <xf numFmtId="0" fontId="20" fillId="0" borderId="35" xfId="0" applyFont="1" applyFill="1" applyBorder="1" applyAlignment="1">
      <alignment horizontal="center" wrapText="1" readingOrder="1"/>
    </xf>
    <xf numFmtId="0" fontId="5" fillId="0" borderId="32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wrapText="1" readingOrder="1"/>
    </xf>
    <xf numFmtId="0" fontId="2" fillId="0" borderId="0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38" xfId="0" applyBorder="1"/>
    <xf numFmtId="0" fontId="0" fillId="0" borderId="4" xfId="0" applyBorder="1"/>
    <xf numFmtId="0" fontId="0" fillId="0" borderId="33" xfId="0" applyBorder="1"/>
    <xf numFmtId="0" fontId="1" fillId="0" borderId="0" xfId="0" applyFont="1" applyFill="1" applyBorder="1"/>
    <xf numFmtId="0" fontId="1" fillId="0" borderId="32" xfId="0" applyFont="1" applyFill="1" applyBorder="1"/>
    <xf numFmtId="2" fontId="1" fillId="0" borderId="0" xfId="0" applyNumberFormat="1" applyFont="1" applyFill="1" applyBorder="1"/>
    <xf numFmtId="0" fontId="0" fillId="0" borderId="12" xfId="0" applyBorder="1"/>
    <xf numFmtId="0" fontId="0" fillId="0" borderId="32" xfId="0" applyFill="1" applyBorder="1"/>
    <xf numFmtId="0" fontId="1" fillId="0" borderId="39" xfId="0" applyFont="1" applyFill="1" applyBorder="1"/>
    <xf numFmtId="0" fontId="6" fillId="0" borderId="19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0" fontId="17" fillId="0" borderId="0" xfId="0" applyFont="1"/>
    <xf numFmtId="0" fontId="16" fillId="0" borderId="33" xfId="0" applyFont="1" applyFill="1" applyBorder="1"/>
    <xf numFmtId="0" fontId="16" fillId="0" borderId="40" xfId="0" applyFont="1" applyFill="1" applyBorder="1"/>
    <xf numFmtId="0" fontId="16" fillId="0" borderId="32" xfId="0" applyFont="1" applyFill="1" applyBorder="1"/>
    <xf numFmtId="0" fontId="1" fillId="0" borderId="41" xfId="0" applyFont="1" applyFill="1" applyBorder="1"/>
    <xf numFmtId="0" fontId="16" fillId="0" borderId="0" xfId="0" applyFont="1" applyFill="1" applyBorder="1" applyAlignment="1">
      <alignment horizontal="right"/>
    </xf>
    <xf numFmtId="0" fontId="25" fillId="9" borderId="42" xfId="0" applyFont="1" applyFill="1" applyBorder="1" applyAlignment="1">
      <alignment wrapText="1"/>
    </xf>
    <xf numFmtId="0" fontId="25" fillId="9" borderId="43" xfId="0" applyFont="1" applyFill="1" applyBorder="1" applyAlignment="1">
      <alignment wrapText="1"/>
    </xf>
    <xf numFmtId="0" fontId="25" fillId="8" borderId="43" xfId="0" applyFont="1" applyFill="1" applyBorder="1" applyAlignment="1">
      <alignment wrapText="1"/>
    </xf>
    <xf numFmtId="0" fontId="25" fillId="8" borderId="27" xfId="0" applyFont="1" applyFill="1" applyBorder="1" applyAlignment="1">
      <alignment wrapText="1"/>
    </xf>
    <xf numFmtId="0" fontId="25" fillId="12" borderId="42" xfId="0" applyFont="1" applyFill="1" applyBorder="1" applyAlignment="1">
      <alignment wrapText="1"/>
    </xf>
    <xf numFmtId="0" fontId="25" fillId="12" borderId="47" xfId="0" applyFont="1" applyFill="1" applyBorder="1" applyAlignment="1">
      <alignment wrapText="1"/>
    </xf>
    <xf numFmtId="0" fontId="25" fillId="14" borderId="43" xfId="0" applyFont="1" applyFill="1" applyBorder="1" applyAlignment="1">
      <alignment wrapText="1"/>
    </xf>
    <xf numFmtId="0" fontId="25" fillId="14" borderId="48" xfId="0" applyFont="1" applyFill="1" applyBorder="1" applyAlignment="1">
      <alignment wrapText="1"/>
    </xf>
    <xf numFmtId="0" fontId="25" fillId="15" borderId="42" xfId="0" applyFont="1" applyFill="1" applyBorder="1" applyAlignment="1">
      <alignment wrapText="1"/>
    </xf>
    <xf numFmtId="0" fontId="25" fillId="15" borderId="47" xfId="0" applyFont="1" applyFill="1" applyBorder="1" applyAlignment="1">
      <alignment wrapText="1"/>
    </xf>
    <xf numFmtId="0" fontId="25" fillId="16" borderId="47" xfId="0" applyFont="1" applyFill="1" applyBorder="1" applyAlignment="1">
      <alignment wrapText="1"/>
    </xf>
    <xf numFmtId="0" fontId="25" fillId="16" borderId="48" xfId="0" applyFont="1" applyFill="1" applyBorder="1" applyAlignment="1">
      <alignment wrapText="1"/>
    </xf>
    <xf numFmtId="0" fontId="25" fillId="10" borderId="42" xfId="0" applyFont="1" applyFill="1" applyBorder="1" applyAlignment="1">
      <alignment wrapText="1"/>
    </xf>
    <xf numFmtId="0" fontId="25" fillId="10" borderId="43" xfId="0" applyFont="1" applyFill="1" applyBorder="1" applyAlignment="1">
      <alignment wrapText="1"/>
    </xf>
    <xf numFmtId="0" fontId="25" fillId="11" borderId="43" xfId="0" applyFont="1" applyFill="1" applyBorder="1" applyAlignment="1">
      <alignment wrapText="1"/>
    </xf>
    <xf numFmtId="0" fontId="25" fillId="11" borderId="27" xfId="0" applyFont="1" applyFill="1" applyBorder="1" applyAlignment="1">
      <alignment wrapText="1"/>
    </xf>
    <xf numFmtId="0" fontId="25" fillId="18" borderId="42" xfId="0" applyFont="1" applyFill="1" applyBorder="1" applyAlignment="1">
      <alignment wrapText="1"/>
    </xf>
    <xf numFmtId="0" fontId="25" fillId="18" borderId="43" xfId="0" applyFont="1" applyFill="1" applyBorder="1" applyAlignment="1">
      <alignment wrapText="1"/>
    </xf>
    <xf numFmtId="0" fontId="25" fillId="19" borderId="43" xfId="0" applyFont="1" applyFill="1" applyBorder="1" applyAlignment="1">
      <alignment wrapText="1"/>
    </xf>
    <xf numFmtId="0" fontId="25" fillId="19" borderId="27" xfId="0" applyFont="1" applyFill="1" applyBorder="1" applyAlignment="1">
      <alignment wrapText="1"/>
    </xf>
    <xf numFmtId="0" fontId="25" fillId="9" borderId="32" xfId="0" applyFont="1" applyFill="1" applyBorder="1" applyAlignment="1">
      <alignment wrapText="1"/>
    </xf>
    <xf numFmtId="0" fontId="25" fillId="17" borderId="42" xfId="0" applyFont="1" applyFill="1" applyBorder="1" applyAlignment="1">
      <alignment wrapText="1"/>
    </xf>
    <xf numFmtId="0" fontId="25" fillId="17" borderId="47" xfId="0" applyFont="1" applyFill="1" applyBorder="1" applyAlignment="1">
      <alignment wrapText="1"/>
    </xf>
    <xf numFmtId="0" fontId="25" fillId="22" borderId="43" xfId="0" applyFont="1" applyFill="1" applyBorder="1" applyAlignment="1">
      <alignment wrapText="1"/>
    </xf>
    <xf numFmtId="0" fontId="25" fillId="22" borderId="27" xfId="0" applyFont="1" applyFill="1" applyBorder="1" applyAlignment="1">
      <alignment wrapText="1"/>
    </xf>
    <xf numFmtId="0" fontId="25" fillId="20" borderId="43" xfId="0" applyFont="1" applyFill="1" applyBorder="1" applyAlignment="1">
      <alignment wrapText="1"/>
    </xf>
    <xf numFmtId="0" fontId="25" fillId="20" borderId="27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/>
    </xf>
    <xf numFmtId="0" fontId="23" fillId="0" borderId="39" xfId="0" applyFont="1" applyFill="1" applyBorder="1"/>
    <xf numFmtId="1" fontId="12" fillId="9" borderId="28" xfId="1" applyNumberFormat="1" applyFont="1" applyFill="1" applyBorder="1"/>
    <xf numFmtId="1" fontId="12" fillId="9" borderId="32" xfId="1" applyNumberFormat="1" applyFont="1" applyFill="1" applyBorder="1"/>
    <xf numFmtId="1" fontId="12" fillId="8" borderId="32" xfId="1" applyNumberFormat="1" applyFont="1" applyFill="1" applyBorder="1"/>
    <xf numFmtId="1" fontId="12" fillId="8" borderId="29" xfId="1" applyNumberFormat="1" applyFont="1" applyFill="1" applyBorder="1"/>
    <xf numFmtId="1" fontId="12" fillId="12" borderId="28" xfId="1" applyNumberFormat="1" applyFont="1" applyFill="1" applyBorder="1"/>
    <xf numFmtId="1" fontId="12" fillId="12" borderId="32" xfId="1" applyNumberFormat="1" applyFont="1" applyFill="1" applyBorder="1"/>
    <xf numFmtId="1" fontId="12" fillId="14" borderId="32" xfId="1" applyNumberFormat="1" applyFont="1" applyFill="1" applyBorder="1"/>
    <xf numFmtId="1" fontId="12" fillId="14" borderId="29" xfId="1" applyNumberFormat="1" applyFont="1" applyFill="1" applyBorder="1"/>
    <xf numFmtId="1" fontId="12" fillId="15" borderId="28" xfId="1" applyNumberFormat="1" applyFont="1" applyFill="1" applyBorder="1"/>
    <xf numFmtId="1" fontId="12" fillId="15" borderId="32" xfId="1" applyNumberFormat="1" applyFont="1" applyFill="1" applyBorder="1"/>
    <xf numFmtId="1" fontId="12" fillId="16" borderId="32" xfId="1" applyNumberFormat="1" applyFont="1" applyFill="1" applyBorder="1"/>
    <xf numFmtId="1" fontId="12" fillId="16" borderId="29" xfId="1" applyNumberFormat="1" applyFont="1" applyFill="1" applyBorder="1"/>
    <xf numFmtId="1" fontId="12" fillId="10" borderId="28" xfId="1" applyNumberFormat="1" applyFont="1" applyFill="1" applyBorder="1"/>
    <xf numFmtId="1" fontId="12" fillId="10" borderId="32" xfId="1" applyNumberFormat="1" applyFont="1" applyFill="1" applyBorder="1"/>
    <xf numFmtId="1" fontId="12" fillId="11" borderId="32" xfId="1" applyNumberFormat="1" applyFont="1" applyFill="1" applyBorder="1"/>
    <xf numFmtId="1" fontId="12" fillId="11" borderId="29" xfId="1" applyNumberFormat="1" applyFont="1" applyFill="1" applyBorder="1"/>
    <xf numFmtId="1" fontId="12" fillId="18" borderId="28" xfId="1" applyNumberFormat="1" applyFont="1" applyFill="1" applyBorder="1"/>
    <xf numFmtId="1" fontId="12" fillId="18" borderId="32" xfId="1" applyNumberFormat="1" applyFont="1" applyFill="1" applyBorder="1"/>
    <xf numFmtId="1" fontId="12" fillId="19" borderId="32" xfId="1" applyNumberFormat="1" applyFont="1" applyFill="1" applyBorder="1"/>
    <xf numFmtId="1" fontId="12" fillId="19" borderId="29" xfId="1" applyNumberFormat="1" applyFont="1" applyFill="1" applyBorder="1"/>
    <xf numFmtId="1" fontId="12" fillId="17" borderId="28" xfId="1" applyNumberFormat="1" applyFont="1" applyFill="1" applyBorder="1"/>
    <xf numFmtId="1" fontId="12" fillId="17" borderId="32" xfId="1" applyNumberFormat="1" applyFont="1" applyFill="1" applyBorder="1"/>
    <xf numFmtId="1" fontId="12" fillId="22" borderId="32" xfId="1" applyNumberFormat="1" applyFont="1" applyFill="1" applyBorder="1"/>
    <xf numFmtId="1" fontId="12" fillId="22" borderId="29" xfId="1" applyNumberFormat="1" applyFont="1" applyFill="1" applyBorder="1"/>
    <xf numFmtId="1" fontId="12" fillId="20" borderId="32" xfId="1" applyNumberFormat="1" applyFont="1" applyFill="1" applyBorder="1"/>
    <xf numFmtId="1" fontId="12" fillId="20" borderId="29" xfId="1" applyNumberFormat="1" applyFont="1" applyFill="1" applyBorder="1"/>
    <xf numFmtId="1" fontId="12" fillId="9" borderId="30" xfId="1" applyNumberFormat="1" applyFont="1" applyFill="1" applyBorder="1"/>
    <xf numFmtId="1" fontId="12" fillId="9" borderId="46" xfId="1" applyNumberFormat="1" applyFont="1" applyFill="1" applyBorder="1"/>
    <xf numFmtId="1" fontId="12" fillId="8" borderId="46" xfId="1" applyNumberFormat="1" applyFont="1" applyFill="1" applyBorder="1"/>
    <xf numFmtId="1" fontId="12" fillId="8" borderId="31" xfId="1" applyNumberFormat="1" applyFont="1" applyFill="1" applyBorder="1"/>
    <xf numFmtId="1" fontId="12" fillId="12" borderId="30" xfId="1" applyNumberFormat="1" applyFont="1" applyFill="1" applyBorder="1"/>
    <xf numFmtId="1" fontId="12" fillId="12" borderId="46" xfId="1" applyNumberFormat="1" applyFont="1" applyFill="1" applyBorder="1"/>
    <xf numFmtId="1" fontId="12" fillId="14" borderId="46" xfId="1" applyNumberFormat="1" applyFont="1" applyFill="1" applyBorder="1"/>
    <xf numFmtId="1" fontId="12" fillId="14" borderId="31" xfId="1" applyNumberFormat="1" applyFont="1" applyFill="1" applyBorder="1"/>
    <xf numFmtId="1" fontId="12" fillId="15" borderId="30" xfId="1" applyNumberFormat="1" applyFont="1" applyFill="1" applyBorder="1"/>
    <xf numFmtId="1" fontId="12" fillId="15" borderId="46" xfId="1" applyNumberFormat="1" applyFont="1" applyFill="1" applyBorder="1"/>
    <xf numFmtId="1" fontId="12" fillId="16" borderId="46" xfId="1" applyNumberFormat="1" applyFont="1" applyFill="1" applyBorder="1"/>
    <xf numFmtId="1" fontId="12" fillId="16" borderId="31" xfId="1" applyNumberFormat="1" applyFont="1" applyFill="1" applyBorder="1"/>
    <xf numFmtId="1" fontId="12" fillId="10" borderId="30" xfId="1" applyNumberFormat="1" applyFont="1" applyFill="1" applyBorder="1"/>
    <xf numFmtId="1" fontId="12" fillId="10" borderId="46" xfId="1" applyNumberFormat="1" applyFont="1" applyFill="1" applyBorder="1"/>
    <xf numFmtId="1" fontId="12" fillId="11" borderId="46" xfId="1" applyNumberFormat="1" applyFont="1" applyFill="1" applyBorder="1"/>
    <xf numFmtId="1" fontId="12" fillId="11" borderId="31" xfId="1" applyNumberFormat="1" applyFont="1" applyFill="1" applyBorder="1"/>
    <xf numFmtId="1" fontId="12" fillId="18" borderId="30" xfId="1" applyNumberFormat="1" applyFont="1" applyFill="1" applyBorder="1"/>
    <xf numFmtId="1" fontId="12" fillId="18" borderId="46" xfId="1" applyNumberFormat="1" applyFont="1" applyFill="1" applyBorder="1"/>
    <xf numFmtId="1" fontId="12" fillId="19" borderId="46" xfId="1" applyNumberFormat="1" applyFont="1" applyFill="1" applyBorder="1"/>
    <xf numFmtId="1" fontId="12" fillId="19" borderId="31" xfId="1" applyNumberFormat="1" applyFont="1" applyFill="1" applyBorder="1"/>
    <xf numFmtId="1" fontId="12" fillId="17" borderId="30" xfId="1" applyNumberFormat="1" applyFont="1" applyFill="1" applyBorder="1"/>
    <xf numFmtId="1" fontId="12" fillId="17" borderId="46" xfId="1" applyNumberFormat="1" applyFont="1" applyFill="1" applyBorder="1"/>
    <xf numFmtId="1" fontId="12" fillId="22" borderId="46" xfId="1" applyNumberFormat="1" applyFont="1" applyFill="1" applyBorder="1"/>
    <xf numFmtId="1" fontId="12" fillId="22" borderId="31" xfId="1" applyNumberFormat="1" applyFont="1" applyFill="1" applyBorder="1"/>
    <xf numFmtId="1" fontId="12" fillId="20" borderId="46" xfId="1" applyNumberFormat="1" applyFont="1" applyFill="1" applyBorder="1"/>
    <xf numFmtId="1" fontId="12" fillId="20" borderId="31" xfId="1" applyNumberFormat="1" applyFont="1" applyFill="1" applyBorder="1"/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6" fillId="9" borderId="33" xfId="0" applyFont="1" applyFill="1" applyBorder="1" applyAlignment="1">
      <alignment wrapText="1"/>
    </xf>
    <xf numFmtId="0" fontId="16" fillId="20" borderId="33" xfId="0" applyFont="1" applyFill="1" applyBorder="1" applyAlignment="1">
      <alignment wrapText="1"/>
    </xf>
    <xf numFmtId="1" fontId="12" fillId="11" borderId="28" xfId="1" applyNumberFormat="1" applyFont="1" applyFill="1" applyBorder="1"/>
    <xf numFmtId="1" fontId="12" fillId="11" borderId="30" xfId="1" applyNumberFormat="1" applyFont="1" applyFill="1" applyBorder="1"/>
    <xf numFmtId="0" fontId="25" fillId="14" borderId="27" xfId="0" applyFont="1" applyFill="1" applyBorder="1" applyAlignment="1">
      <alignment wrapText="1"/>
    </xf>
    <xf numFmtId="0" fontId="25" fillId="16" borderId="43" xfId="0" applyFont="1" applyFill="1" applyBorder="1" applyAlignment="1">
      <alignment wrapText="1"/>
    </xf>
    <xf numFmtId="0" fontId="25" fillId="16" borderId="27" xfId="0" applyFont="1" applyFill="1" applyBorder="1" applyAlignment="1">
      <alignment wrapText="1"/>
    </xf>
    <xf numFmtId="0" fontId="25" fillId="16" borderId="42" xfId="0" applyFont="1" applyFill="1" applyBorder="1" applyAlignment="1">
      <alignment wrapText="1"/>
    </xf>
    <xf numFmtId="1" fontId="12" fillId="16" borderId="28" xfId="1" applyNumberFormat="1" applyFont="1" applyFill="1" applyBorder="1"/>
    <xf numFmtId="1" fontId="12" fillId="16" borderId="30" xfId="1" applyNumberFormat="1" applyFont="1" applyFill="1" applyBorder="1"/>
    <xf numFmtId="1" fontId="12" fillId="21" borderId="32" xfId="1" applyNumberFormat="1" applyFont="1" applyFill="1" applyBorder="1"/>
    <xf numFmtId="1" fontId="12" fillId="21" borderId="46" xfId="1" applyNumberFormat="1" applyFont="1" applyFill="1" applyBorder="1"/>
    <xf numFmtId="1" fontId="12" fillId="0" borderId="0" xfId="1" applyNumberFormat="1" applyFont="1" applyFill="1" applyBorder="1"/>
    <xf numFmtId="0" fontId="25" fillId="0" borderId="42" xfId="0" applyFont="1" applyFill="1" applyBorder="1" applyAlignment="1">
      <alignment wrapText="1"/>
    </xf>
    <xf numFmtId="0" fontId="25" fillId="0" borderId="43" xfId="0" applyFont="1" applyFill="1" applyBorder="1" applyAlignment="1">
      <alignment wrapText="1"/>
    </xf>
    <xf numFmtId="0" fontId="25" fillId="0" borderId="47" xfId="0" applyFont="1" applyFill="1" applyBorder="1" applyAlignment="1">
      <alignment wrapText="1"/>
    </xf>
    <xf numFmtId="0" fontId="25" fillId="0" borderId="48" xfId="0" applyFont="1" applyFill="1" applyBorder="1" applyAlignment="1">
      <alignment wrapText="1"/>
    </xf>
    <xf numFmtId="0" fontId="16" fillId="0" borderId="44" xfId="0" applyFont="1" applyFill="1" applyBorder="1"/>
    <xf numFmtId="0" fontId="16" fillId="0" borderId="45" xfId="0" applyFont="1" applyFill="1" applyBorder="1"/>
    <xf numFmtId="0" fontId="12" fillId="0" borderId="28" xfId="1" applyFont="1" applyFill="1" applyBorder="1"/>
    <xf numFmtId="0" fontId="1" fillId="0" borderId="29" xfId="0" applyFont="1" applyFill="1" applyBorder="1"/>
    <xf numFmtId="0" fontId="12" fillId="0" borderId="30" xfId="1" applyFont="1" applyFill="1" applyBorder="1"/>
    <xf numFmtId="0" fontId="1" fillId="0" borderId="50" xfId="0" applyFont="1" applyFill="1" applyBorder="1"/>
    <xf numFmtId="0" fontId="1" fillId="0" borderId="46" xfId="0" applyFont="1" applyFill="1" applyBorder="1"/>
    <xf numFmtId="0" fontId="0" fillId="0" borderId="46" xfId="0" applyBorder="1"/>
    <xf numFmtId="0" fontId="1" fillId="0" borderId="31" xfId="0" applyFont="1" applyFill="1" applyBorder="1"/>
    <xf numFmtId="0" fontId="17" fillId="0" borderId="32" xfId="0" applyFont="1" applyBorder="1"/>
    <xf numFmtId="0" fontId="25" fillId="0" borderId="27" xfId="0" applyFont="1" applyFill="1" applyBorder="1" applyAlignment="1">
      <alignment wrapText="1"/>
    </xf>
    <xf numFmtId="0" fontId="16" fillId="0" borderId="29" xfId="0" applyFont="1" applyFill="1" applyBorder="1"/>
    <xf numFmtId="0" fontId="1" fillId="0" borderId="28" xfId="0" applyFont="1" applyFill="1" applyBorder="1"/>
    <xf numFmtId="0" fontId="0" fillId="0" borderId="29" xfId="0" applyBorder="1"/>
    <xf numFmtId="0" fontId="1" fillId="0" borderId="30" xfId="0" applyFont="1" applyFill="1" applyBorder="1"/>
    <xf numFmtId="0" fontId="1" fillId="0" borderId="49" xfId="0" applyFont="1" applyFill="1" applyBorder="1"/>
    <xf numFmtId="0" fontId="0" fillId="0" borderId="31" xfId="0" applyBorder="1"/>
    <xf numFmtId="0" fontId="25" fillId="0" borderId="26" xfId="0" applyFont="1" applyFill="1" applyBorder="1" applyAlignment="1">
      <alignment wrapText="1"/>
    </xf>
    <xf numFmtId="0" fontId="25" fillId="0" borderId="51" xfId="0" applyFont="1" applyFill="1" applyBorder="1" applyAlignment="1">
      <alignment wrapText="1"/>
    </xf>
    <xf numFmtId="0" fontId="16" fillId="0" borderId="28" xfId="0" applyFont="1" applyFill="1" applyBorder="1"/>
    <xf numFmtId="1" fontId="12" fillId="13" borderId="32" xfId="1" applyNumberFormat="1" applyFont="1" applyFill="1" applyBorder="1"/>
    <xf numFmtId="1" fontId="12" fillId="13" borderId="46" xfId="1" applyNumberFormat="1" applyFont="1" applyFill="1" applyBorder="1"/>
    <xf numFmtId="0" fontId="25" fillId="9" borderId="26" xfId="0" applyFont="1" applyFill="1" applyBorder="1" applyAlignment="1">
      <alignment wrapText="1"/>
    </xf>
    <xf numFmtId="0" fontId="25" fillId="9" borderId="51" xfId="0" applyFont="1" applyFill="1" applyBorder="1" applyAlignment="1">
      <alignment wrapText="1"/>
    </xf>
    <xf numFmtId="0" fontId="16" fillId="20" borderId="51" xfId="0" applyFont="1" applyFill="1" applyBorder="1" applyAlignment="1">
      <alignment wrapText="1"/>
    </xf>
    <xf numFmtId="0" fontId="25" fillId="14" borderId="51" xfId="0" applyFont="1" applyFill="1" applyBorder="1" applyAlignment="1">
      <alignment wrapText="1"/>
    </xf>
    <xf numFmtId="0" fontId="25" fillId="9" borderId="46" xfId="0" applyFont="1" applyFill="1" applyBorder="1" applyAlignment="1">
      <alignment wrapText="1"/>
    </xf>
    <xf numFmtId="0" fontId="25" fillId="11" borderId="26" xfId="0" applyFont="1" applyFill="1" applyBorder="1" applyAlignment="1">
      <alignment wrapText="1"/>
    </xf>
    <xf numFmtId="0" fontId="25" fillId="11" borderId="51" xfId="0" applyFont="1" applyFill="1" applyBorder="1" applyAlignment="1">
      <alignment wrapText="1"/>
    </xf>
    <xf numFmtId="0" fontId="25" fillId="18" borderId="51" xfId="0" applyFont="1" applyFill="1" applyBorder="1" applyAlignment="1">
      <alignment wrapText="1"/>
    </xf>
    <xf numFmtId="0" fontId="25" fillId="21" borderId="51" xfId="0" applyFont="1" applyFill="1" applyBorder="1" applyAlignment="1">
      <alignment wrapText="1"/>
    </xf>
    <xf numFmtId="0" fontId="25" fillId="21" borderId="27" xfId="0" applyFont="1" applyFill="1" applyBorder="1" applyAlignment="1">
      <alignment wrapText="1"/>
    </xf>
    <xf numFmtId="1" fontId="12" fillId="21" borderId="29" xfId="1" applyNumberFormat="1" applyFont="1" applyFill="1" applyBorder="1"/>
    <xf numFmtId="1" fontId="12" fillId="21" borderId="31" xfId="1" applyNumberFormat="1" applyFont="1" applyFill="1" applyBorder="1"/>
    <xf numFmtId="0" fontId="25" fillId="17" borderId="26" xfId="0" applyFont="1" applyFill="1" applyBorder="1" applyAlignment="1">
      <alignment wrapText="1"/>
    </xf>
    <xf numFmtId="0" fontId="25" fillId="17" borderId="51" xfId="0" applyFont="1" applyFill="1" applyBorder="1" applyAlignment="1">
      <alignment wrapText="1"/>
    </xf>
    <xf numFmtId="0" fontId="25" fillId="22" borderId="51" xfId="0" applyFont="1" applyFill="1" applyBorder="1" applyAlignment="1">
      <alignment wrapText="1"/>
    </xf>
    <xf numFmtId="0" fontId="25" fillId="13" borderId="51" xfId="0" applyFont="1" applyFill="1" applyBorder="1" applyAlignment="1">
      <alignment wrapText="1"/>
    </xf>
    <xf numFmtId="0" fontId="25" fillId="13" borderId="27" xfId="0" applyFont="1" applyFill="1" applyBorder="1" applyAlignment="1">
      <alignment wrapText="1"/>
    </xf>
    <xf numFmtId="1" fontId="12" fillId="13" borderId="29" xfId="1" applyNumberFormat="1" applyFont="1" applyFill="1" applyBorder="1"/>
    <xf numFmtId="1" fontId="12" fillId="13" borderId="31" xfId="1" applyNumberFormat="1" applyFont="1" applyFill="1" applyBorder="1"/>
    <xf numFmtId="0" fontId="0" fillId="21" borderId="32" xfId="0" applyFill="1" applyBorder="1"/>
    <xf numFmtId="164" fontId="6" fillId="0" borderId="32" xfId="0" applyNumberFormat="1" applyFont="1" applyBorder="1" applyAlignment="1">
      <alignment vertical="center"/>
    </xf>
    <xf numFmtId="164" fontId="0" fillId="0" borderId="32" xfId="0" applyNumberFormat="1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7" fillId="0" borderId="32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Normal" xfId="0" builtinId="0"/>
    <cellStyle name="Normal 2 2" xfId="1"/>
  </cellStyles>
  <dxfs count="36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MVOCs (ug m-3)</c:v>
          </c:tx>
          <c:invertIfNegative val="0"/>
          <c:cat>
            <c:strRef>
              <c:f>('total conc MVOCs, VOCs PLFAs'!$C$5:$C$8,'total conc MVOCs, VOCs PLFAs'!$C$10:$C$12,'total conc MVOCs, VOCs PLFAs'!$C$14:$C$16)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PLFAs'!$D$5:$D$8,'total conc MVOCs, VOCs PLFAs'!$D$10:$D$12,'total conc MVOCs, VOCs PLFAs'!$D$14:$D$16)</c:f>
              <c:numCache>
                <c:formatCode>General</c:formatCode>
                <c:ptCount val="10"/>
                <c:pt idx="0">
                  <c:v>81</c:v>
                </c:pt>
                <c:pt idx="1">
                  <c:v>65</c:v>
                </c:pt>
                <c:pt idx="2">
                  <c:v>48</c:v>
                </c:pt>
                <c:pt idx="3">
                  <c:v>495</c:v>
                </c:pt>
                <c:pt idx="4">
                  <c:v>92</c:v>
                </c:pt>
                <c:pt idx="5">
                  <c:v>42</c:v>
                </c:pt>
                <c:pt idx="6">
                  <c:v>58</c:v>
                </c:pt>
                <c:pt idx="7">
                  <c:v>202</c:v>
                </c:pt>
                <c:pt idx="8">
                  <c:v>103</c:v>
                </c:pt>
                <c:pt idx="9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F-4BA7-A88A-49666597DA1E}"/>
            </c:ext>
          </c:extLst>
        </c:ser>
        <c:ser>
          <c:idx val="1"/>
          <c:order val="1"/>
          <c:tx>
            <c:v>VOCs (ug m-3)</c:v>
          </c:tx>
          <c:invertIfNegative val="0"/>
          <c:val>
            <c:numRef>
              <c:f>('total conc MVOCs, VOCs PLFAs'!$F$5:$F$7,'total conc MVOCs, VOCs PLFAs'!$F$8,'total conc MVOCs, VOCs PLFAs'!$F$10:$F$12,'total conc MVOCs, VOCs PLFAs'!$F$14:$F$16)</c:f>
              <c:numCache>
                <c:formatCode>General</c:formatCode>
                <c:ptCount val="10"/>
                <c:pt idx="0">
                  <c:v>79</c:v>
                </c:pt>
                <c:pt idx="1">
                  <c:v>32</c:v>
                </c:pt>
                <c:pt idx="2">
                  <c:v>20</c:v>
                </c:pt>
                <c:pt idx="3">
                  <c:v>164</c:v>
                </c:pt>
                <c:pt idx="4">
                  <c:v>31</c:v>
                </c:pt>
                <c:pt idx="5">
                  <c:v>14</c:v>
                </c:pt>
                <c:pt idx="6">
                  <c:v>24</c:v>
                </c:pt>
                <c:pt idx="7">
                  <c:v>84</c:v>
                </c:pt>
                <c:pt idx="8">
                  <c:v>22</c:v>
                </c:pt>
                <c:pt idx="9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F-4BA7-A88A-49666597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98752"/>
        <c:axId val="151500288"/>
      </c:barChart>
      <c:catAx>
        <c:axId val="151498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1500288"/>
        <c:crosses val="autoZero"/>
        <c:auto val="1"/>
        <c:lblAlgn val="ctr"/>
        <c:lblOffset val="100"/>
        <c:noMultiLvlLbl val="0"/>
      </c:catAx>
      <c:valAx>
        <c:axId val="151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149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Summer</a:t>
            </a:r>
          </a:p>
        </c:rich>
      </c:tx>
      <c:layout>
        <c:manualLayout>
          <c:xMode val="edge"/>
          <c:yMode val="edge"/>
          <c:x val="0.404277777777777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5167241649379"/>
          <c:y val="5.0925925925925923E-2"/>
          <c:w val="0.70133953779794989"/>
          <c:h val="0.66323098248159507"/>
        </c:manualLayout>
      </c:layout>
      <c:barChart>
        <c:barDir val="col"/>
        <c:grouping val="clustered"/>
        <c:varyColors val="0"/>
        <c:ser>
          <c:idx val="0"/>
          <c:order val="0"/>
          <c:tx>
            <c:v>MVOCs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PLFAs'!$D$5:$D$8,'total conc MVOCs, VOCs PLFAs'!$D$10:$D$12,'total conc MVOCs, VOCs PLFAs'!$D$14:$D$16)</c:f>
              <c:numCache>
                <c:formatCode>General</c:formatCode>
                <c:ptCount val="10"/>
                <c:pt idx="0">
                  <c:v>81</c:v>
                </c:pt>
                <c:pt idx="1">
                  <c:v>65</c:v>
                </c:pt>
                <c:pt idx="2">
                  <c:v>48</c:v>
                </c:pt>
                <c:pt idx="3">
                  <c:v>495</c:v>
                </c:pt>
                <c:pt idx="4">
                  <c:v>92</c:v>
                </c:pt>
                <c:pt idx="5">
                  <c:v>42</c:v>
                </c:pt>
                <c:pt idx="6">
                  <c:v>58</c:v>
                </c:pt>
                <c:pt idx="7">
                  <c:v>202</c:v>
                </c:pt>
                <c:pt idx="8">
                  <c:v>103</c:v>
                </c:pt>
                <c:pt idx="9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8-48A4-BCF4-8DD8FE572F38}"/>
            </c:ext>
          </c:extLst>
        </c:ser>
        <c:ser>
          <c:idx val="1"/>
          <c:order val="1"/>
          <c:tx>
            <c:v>VOCs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PLFAs'!$F$5:$F$8,'total conc MVOCs, VOCs PLFAs'!$F$10:$F$12,'total conc MVOCs, VOCs PLFAs'!$F$14:$F$16)</c:f>
              <c:numCache>
                <c:formatCode>General</c:formatCode>
                <c:ptCount val="10"/>
                <c:pt idx="0">
                  <c:v>79</c:v>
                </c:pt>
                <c:pt idx="1">
                  <c:v>32</c:v>
                </c:pt>
                <c:pt idx="2">
                  <c:v>20</c:v>
                </c:pt>
                <c:pt idx="3">
                  <c:v>164</c:v>
                </c:pt>
                <c:pt idx="4">
                  <c:v>31</c:v>
                </c:pt>
                <c:pt idx="5">
                  <c:v>14</c:v>
                </c:pt>
                <c:pt idx="6">
                  <c:v>24</c:v>
                </c:pt>
                <c:pt idx="7">
                  <c:v>84</c:v>
                </c:pt>
                <c:pt idx="8">
                  <c:v>22</c:v>
                </c:pt>
                <c:pt idx="9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98-48A4-BCF4-8DD8FE57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69408"/>
        <c:axId val="1651752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('total conc MVOCs, VOCs PLFAs'!$C$25:$C$28,'total conc MVOCs, VOCs PLFAs'!$C$30:$C$32,'total conc MVOCs, VOCs PLFAs'!$C$34:$C$36)</c15:sqref>
                        </c15:formulaRef>
                      </c:ext>
                    </c:extLst>
                    <c:strCache>
                      <c:ptCount val="10"/>
                      <c:pt idx="0">
                        <c:v>Compost</c:v>
                      </c:pt>
                      <c:pt idx="1">
                        <c:v>WWTP MK</c:v>
                      </c:pt>
                      <c:pt idx="2">
                        <c:v>WWTP Cranfield </c:v>
                      </c:pt>
                      <c:pt idx="3">
                        <c:v>MBT</c:v>
                      </c:pt>
                      <c:pt idx="4">
                        <c:v>London park</c:v>
                      </c:pt>
                      <c:pt idx="5">
                        <c:v>MK park</c:v>
                      </c:pt>
                      <c:pt idx="6">
                        <c:v>Colchester park</c:v>
                      </c:pt>
                      <c:pt idx="7">
                        <c:v>London farm</c:v>
                      </c:pt>
                      <c:pt idx="8">
                        <c:v>Colchester farm</c:v>
                      </c:pt>
                      <c:pt idx="9">
                        <c:v>Cranfield farm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('total conc MVOCs, VOCs PLFAs'!$H$25:$H$28,'total conc MVOCs, VOCs PLFAs'!$H$30:$H$32,'total conc MVOCs, VOCs PLFAs'!$H$34:$H$36)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0.3010299956639812</c:v>
                      </c:pt>
                      <c:pt idx="1">
                        <c:v>1.1139433523068367</c:v>
                      </c:pt>
                      <c:pt idx="2">
                        <c:v>1</c:v>
                      </c:pt>
                      <c:pt idx="3">
                        <c:v>1.9138138523837167</c:v>
                      </c:pt>
                      <c:pt idx="4">
                        <c:v>1.1760912590556813</c:v>
                      </c:pt>
                      <c:pt idx="5">
                        <c:v>1.1760912590556813</c:v>
                      </c:pt>
                      <c:pt idx="6">
                        <c:v>1.3424226808222062</c:v>
                      </c:pt>
                      <c:pt idx="7">
                        <c:v>1.8450980400142569</c:v>
                      </c:pt>
                      <c:pt idx="8">
                        <c:v>1.2787536009528289</c:v>
                      </c:pt>
                      <c:pt idx="9">
                        <c:v>1.3010299956639813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C98-48A4-BCF4-8DD8FE572F38}"/>
                  </c:ext>
                </c:extLst>
              </c15:ser>
            </c15:filteredBarSeries>
          </c:ext>
        </c:extLst>
      </c:barChart>
      <c:catAx>
        <c:axId val="1651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175296"/>
        <c:crosses val="autoZero"/>
        <c:auto val="1"/>
        <c:lblAlgn val="ctr"/>
        <c:lblOffset val="100"/>
        <c:noMultiLvlLbl val="0"/>
      </c:catAx>
      <c:valAx>
        <c:axId val="1651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16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6727909011372"/>
          <c:y val="5.0925925925925923E-2"/>
          <c:w val="0.55261973006512266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v>MVOCs summer</c:v>
          </c:tx>
          <c:invertIfNegative val="0"/>
          <c:val>
            <c:numRef>
              <c:f>('total conc MVOCs, VOCs PLFAs'!$D$25:$D$28,'total conc MVOCs, VOCs PLFAs'!$D$30:$D$32,'total conc MVOCs, VOCs PLFAs'!$D$34:$D$36)</c:f>
              <c:numCache>
                <c:formatCode>0.00</c:formatCode>
                <c:ptCount val="10"/>
                <c:pt idx="0">
                  <c:v>1.9084850188786497</c:v>
                </c:pt>
                <c:pt idx="1">
                  <c:v>1.8129133566428555</c:v>
                </c:pt>
                <c:pt idx="2">
                  <c:v>1.6812412373755872</c:v>
                </c:pt>
                <c:pt idx="3">
                  <c:v>2.6946051989335689</c:v>
                </c:pt>
                <c:pt idx="4">
                  <c:v>1.9637878273455553</c:v>
                </c:pt>
                <c:pt idx="5">
                  <c:v>1.6232492903979006</c:v>
                </c:pt>
                <c:pt idx="6">
                  <c:v>1.7634279935629373</c:v>
                </c:pt>
                <c:pt idx="7">
                  <c:v>2.3053513694466239</c:v>
                </c:pt>
                <c:pt idx="8">
                  <c:v>2.012837224705172</c:v>
                </c:pt>
                <c:pt idx="9">
                  <c:v>2.0681858617461617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8-48A4-BCF4-8DD8FE572F38}"/>
            </c:ext>
          </c:extLst>
        </c:ser>
        <c:ser>
          <c:idx val="1"/>
          <c:order val="1"/>
          <c:tx>
            <c:v>MVOCs winter</c:v>
          </c:tx>
          <c:invertIfNegative val="0"/>
          <c:val>
            <c:numRef>
              <c:f>('total conc MVOCs, VOCs PLFAs'!$E$25:$E$28,'total conc MVOCs, VOCs PLFAs'!$E$30:$E$32,'total conc MVOCs, VOCs PLFAs'!$E$34:$E$36)</c:f>
              <c:numCache>
                <c:formatCode>0.00</c:formatCode>
                <c:ptCount val="10"/>
                <c:pt idx="0">
                  <c:v>1.5910646070264991</c:v>
                </c:pt>
                <c:pt idx="1">
                  <c:v>1.4313637641589874</c:v>
                </c:pt>
                <c:pt idx="2">
                  <c:v>1.3802112417116059</c:v>
                </c:pt>
                <c:pt idx="3">
                  <c:v>1.968482948553935</c:v>
                </c:pt>
                <c:pt idx="4">
                  <c:v>1.7075701760979363</c:v>
                </c:pt>
                <c:pt idx="5">
                  <c:v>1.3010299956639813</c:v>
                </c:pt>
                <c:pt idx="6">
                  <c:v>1.3979400086720377</c:v>
                </c:pt>
                <c:pt idx="7">
                  <c:v>1.6434526764861874</c:v>
                </c:pt>
                <c:pt idx="8">
                  <c:v>1.5910646070264991</c:v>
                </c:pt>
                <c:pt idx="9">
                  <c:v>1.5910646070264991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E-4A3F-9D91-65FD52F577E8}"/>
            </c:ext>
          </c:extLst>
        </c:ser>
        <c:ser>
          <c:idx val="2"/>
          <c:order val="2"/>
          <c:tx>
            <c:v>VOCs summer</c:v>
          </c:tx>
          <c:invertIfNegative val="0"/>
          <c:val>
            <c:numRef>
              <c:f>('total conc MVOCs, VOCs PLFAs'!$F$25:$F$28,'total conc MVOCs, VOCs PLFAs'!$F$30:$F$32,'total conc MVOCs, VOCs PLFAs'!$F$34:$F$36)</c:f>
              <c:numCache>
                <c:formatCode>0.00</c:formatCode>
                <c:ptCount val="10"/>
                <c:pt idx="0">
                  <c:v>1.8976270912904414</c:v>
                </c:pt>
                <c:pt idx="1">
                  <c:v>1.505149978319906</c:v>
                </c:pt>
                <c:pt idx="2">
                  <c:v>1.3010299956639813</c:v>
                </c:pt>
                <c:pt idx="3">
                  <c:v>2.214843848047698</c:v>
                </c:pt>
                <c:pt idx="4">
                  <c:v>1.4913616938342726</c:v>
                </c:pt>
                <c:pt idx="5">
                  <c:v>1.146128035678238</c:v>
                </c:pt>
                <c:pt idx="6">
                  <c:v>1.3802112417116059</c:v>
                </c:pt>
                <c:pt idx="7">
                  <c:v>1.9242792860618816</c:v>
                </c:pt>
                <c:pt idx="8">
                  <c:v>1.3424226808222062</c:v>
                </c:pt>
                <c:pt idx="9">
                  <c:v>1.4471580313422192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E-4A3F-9D91-65FD52F577E8}"/>
            </c:ext>
          </c:extLst>
        </c:ser>
        <c:ser>
          <c:idx val="3"/>
          <c:order val="3"/>
          <c:tx>
            <c:v>VOCs winter</c:v>
          </c:tx>
          <c:invertIfNegative val="0"/>
          <c:val>
            <c:numRef>
              <c:f>('total conc MVOCs, VOCs PLFAs'!$G$25:$G$28,'total conc MVOCs, VOCs PLFAs'!$G$30:$G$32,'total conc MVOCs, VOCs PLFAs'!$G$34:$G$36)</c:f>
              <c:numCache>
                <c:formatCode>0.00</c:formatCode>
                <c:ptCount val="10"/>
                <c:pt idx="0">
                  <c:v>1.3979400086720377</c:v>
                </c:pt>
                <c:pt idx="1">
                  <c:v>0.47712125471966244</c:v>
                </c:pt>
                <c:pt idx="2">
                  <c:v>0.47712125471966244</c:v>
                </c:pt>
                <c:pt idx="3">
                  <c:v>0.77815125038364363</c:v>
                </c:pt>
                <c:pt idx="4">
                  <c:v>0.47712125471966244</c:v>
                </c:pt>
                <c:pt idx="5">
                  <c:v>0</c:v>
                </c:pt>
                <c:pt idx="6">
                  <c:v>0</c:v>
                </c:pt>
                <c:pt idx="7">
                  <c:v>0.47712125471966244</c:v>
                </c:pt>
                <c:pt idx="8">
                  <c:v>0.47712125471966244</c:v>
                </c:pt>
                <c:pt idx="9">
                  <c:v>0.47712125471966244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6E-4A3F-9D91-65FD52F5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97312"/>
        <c:axId val="165198848"/>
      </c:barChart>
      <c:catAx>
        <c:axId val="165197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5198848"/>
        <c:crosses val="autoZero"/>
        <c:auto val="1"/>
        <c:lblAlgn val="ctr"/>
        <c:lblOffset val="100"/>
        <c:noMultiLvlLbl val="0"/>
      </c:catAx>
      <c:valAx>
        <c:axId val="165198848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519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6727909011372"/>
          <c:y val="5.0925925925925923E-2"/>
          <c:w val="0.55261973006512266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v>MVOCs 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PLFAs'!$D$25:$D$28,'total conc MVOCs, VOCs PLFAs'!$D$30:$D$32,'total conc MVOCs, VOCs PLFAs'!$D$34:$D$36)</c:f>
              <c:numCache>
                <c:formatCode>0.00</c:formatCode>
                <c:ptCount val="10"/>
                <c:pt idx="0">
                  <c:v>1.9084850188786497</c:v>
                </c:pt>
                <c:pt idx="1">
                  <c:v>1.8129133566428555</c:v>
                </c:pt>
                <c:pt idx="2">
                  <c:v>1.6812412373755872</c:v>
                </c:pt>
                <c:pt idx="3">
                  <c:v>2.6946051989335689</c:v>
                </c:pt>
                <c:pt idx="4">
                  <c:v>1.9637878273455553</c:v>
                </c:pt>
                <c:pt idx="5">
                  <c:v>1.6232492903979006</c:v>
                </c:pt>
                <c:pt idx="6">
                  <c:v>1.7634279935629373</c:v>
                </c:pt>
                <c:pt idx="7">
                  <c:v>2.3053513694466239</c:v>
                </c:pt>
                <c:pt idx="8">
                  <c:v>2.012837224705172</c:v>
                </c:pt>
                <c:pt idx="9">
                  <c:v>2.0681858617461617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8-48A4-BCF4-8DD8FE572F38}"/>
            </c:ext>
          </c:extLst>
        </c:ser>
        <c:ser>
          <c:idx val="1"/>
          <c:order val="1"/>
          <c:tx>
            <c:v>VOCs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PLFAs'!$F$25:$F$28,'total conc MVOCs, VOCs PLFAs'!$F$30:$F$32,'total conc MVOCs, VOCs PLFAs'!$F$34:$F$36)</c:f>
              <c:numCache>
                <c:formatCode>0.00</c:formatCode>
                <c:ptCount val="10"/>
                <c:pt idx="0">
                  <c:v>1.8976270912904414</c:v>
                </c:pt>
                <c:pt idx="1">
                  <c:v>1.505149978319906</c:v>
                </c:pt>
                <c:pt idx="2">
                  <c:v>1.3010299956639813</c:v>
                </c:pt>
                <c:pt idx="3">
                  <c:v>2.214843848047698</c:v>
                </c:pt>
                <c:pt idx="4">
                  <c:v>1.4913616938342726</c:v>
                </c:pt>
                <c:pt idx="5">
                  <c:v>1.146128035678238</c:v>
                </c:pt>
                <c:pt idx="6">
                  <c:v>1.3802112417116059</c:v>
                </c:pt>
                <c:pt idx="7">
                  <c:v>1.9242792860618816</c:v>
                </c:pt>
                <c:pt idx="8">
                  <c:v>1.3424226808222062</c:v>
                </c:pt>
                <c:pt idx="9">
                  <c:v>1.4471580313422192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98-48A4-BCF4-8DD8FE572F38}"/>
            </c:ext>
          </c:extLst>
        </c:ser>
        <c:ser>
          <c:idx val="2"/>
          <c:order val="2"/>
          <c:tx>
            <c:v>PLFAs 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PLFAs'!$H$25:$H$28,'total conc MVOCs, VOCs PLFAs'!$H$30:$H$32,'total conc MVOCs, VOCs PLFAs'!$H$34:$H$36)</c:f>
              <c:numCache>
                <c:formatCode>0.00</c:formatCode>
                <c:ptCount val="10"/>
                <c:pt idx="0">
                  <c:v>0.3010299956639812</c:v>
                </c:pt>
                <c:pt idx="1">
                  <c:v>1.1139433523068367</c:v>
                </c:pt>
                <c:pt idx="2">
                  <c:v>1</c:v>
                </c:pt>
                <c:pt idx="3">
                  <c:v>1.9138138523837167</c:v>
                </c:pt>
                <c:pt idx="4">
                  <c:v>1.1760912590556813</c:v>
                </c:pt>
                <c:pt idx="5">
                  <c:v>1.1760912590556813</c:v>
                </c:pt>
                <c:pt idx="6">
                  <c:v>1.3424226808222062</c:v>
                </c:pt>
                <c:pt idx="7">
                  <c:v>1.8450980400142569</c:v>
                </c:pt>
                <c:pt idx="8">
                  <c:v>1.2787536009528289</c:v>
                </c:pt>
                <c:pt idx="9">
                  <c:v>1.3010299956639813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98-48A4-BCF4-8DD8FE572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76128"/>
        <c:axId val="164977664"/>
      </c:barChart>
      <c:catAx>
        <c:axId val="1649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4977664"/>
        <c:crosses val="autoZero"/>
        <c:auto val="1"/>
        <c:lblAlgn val="ctr"/>
        <c:lblOffset val="100"/>
        <c:noMultiLvlLbl val="0"/>
      </c:catAx>
      <c:valAx>
        <c:axId val="16497766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497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Summer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9"/>
              <c:layout>
                <c:manualLayout>
                  <c:x val="4.2627911578665356E-2"/>
                  <c:y val="-1.618181049825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5871162370263883"/>
                  <c:y val="-4.00840336443470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conc MVOCs, VOCs PLFAs'!$E$46:$E$55</c:f>
              <c:numCache>
                <c:formatCode>0.000</c:formatCode>
                <c:ptCount val="10"/>
                <c:pt idx="1">
                  <c:v>1.8129133566428555</c:v>
                </c:pt>
                <c:pt idx="2">
                  <c:v>1.6812412373755872</c:v>
                </c:pt>
                <c:pt idx="3">
                  <c:v>2.6946051989335689</c:v>
                </c:pt>
                <c:pt idx="4">
                  <c:v>1.9637878273455553</c:v>
                </c:pt>
                <c:pt idx="5">
                  <c:v>1.6232492903979006</c:v>
                </c:pt>
                <c:pt idx="6">
                  <c:v>1.7634279935629373</c:v>
                </c:pt>
                <c:pt idx="7">
                  <c:v>2.3053513694466239</c:v>
                </c:pt>
                <c:pt idx="8">
                  <c:v>2.012837224705172</c:v>
                </c:pt>
                <c:pt idx="9">
                  <c:v>2.0681858617461617</c:v>
                </c:pt>
              </c:numCache>
            </c:numRef>
          </c:xVal>
          <c:yVal>
            <c:numRef>
              <c:f>'total conc MVOCs, VOCs PLFAs'!$F$46:$F$55</c:f>
              <c:numCache>
                <c:formatCode>0.000</c:formatCode>
                <c:ptCount val="10"/>
                <c:pt idx="1">
                  <c:v>1.1139433523068367</c:v>
                </c:pt>
                <c:pt idx="2">
                  <c:v>1</c:v>
                </c:pt>
                <c:pt idx="3">
                  <c:v>1.9138138523837167</c:v>
                </c:pt>
                <c:pt idx="4">
                  <c:v>1.1760912590556813</c:v>
                </c:pt>
                <c:pt idx="5">
                  <c:v>1.1760912590556813</c:v>
                </c:pt>
                <c:pt idx="6">
                  <c:v>1.3424226808222062</c:v>
                </c:pt>
                <c:pt idx="7">
                  <c:v>1.8450980400142569</c:v>
                </c:pt>
                <c:pt idx="8">
                  <c:v>1.2787536009528289</c:v>
                </c:pt>
                <c:pt idx="9">
                  <c:v>1.3010299956639813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C5-4CA9-A5CE-95A534E9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97152"/>
        <c:axId val="164899072"/>
      </c:scatterChart>
      <c:valAx>
        <c:axId val="16489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∑MVOCs (log</a:t>
                </a:r>
                <a:r>
                  <a:rPr lang="en-GB" baseline="-25000">
                    <a:solidFill>
                      <a:schemeClr val="tx1"/>
                    </a:solidFill>
                  </a:rPr>
                  <a:t>10</a:t>
                </a:r>
                <a:r>
                  <a:rPr lang="en-GB">
                    <a:solidFill>
                      <a:schemeClr val="tx1"/>
                    </a:solidFill>
                  </a:rPr>
                  <a:t> µg m</a:t>
                </a:r>
                <a:r>
                  <a:rPr lang="en-GB" baseline="30000">
                    <a:solidFill>
                      <a:schemeClr val="tx1"/>
                    </a:solidFill>
                  </a:rPr>
                  <a:t>-3</a:t>
                </a:r>
                <a:r>
                  <a:rPr lang="en-GB">
                    <a:solidFill>
                      <a:schemeClr val="tx1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99072"/>
        <c:crosses val="autoZero"/>
        <c:crossBetween val="midCat"/>
      </c:valAx>
      <c:valAx>
        <c:axId val="164899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u="none" strike="noStrike" baseline="0">
                    <a:solidFill>
                      <a:schemeClr val="tx1"/>
                    </a:solidFill>
                    <a:effectLst/>
                  </a:rPr>
                  <a:t>∑PLFAs (log</a:t>
                </a:r>
                <a:r>
                  <a:rPr lang="en-GB" sz="900" b="1" i="0" u="none" strike="noStrike" baseline="-25000">
                    <a:solidFill>
                      <a:schemeClr val="tx1"/>
                    </a:solidFill>
                    <a:effectLst/>
                  </a:rPr>
                  <a:t>10</a:t>
                </a:r>
                <a:r>
                  <a:rPr lang="en-GB" sz="900" b="1" i="0" u="none" strike="noStrike" baseline="0">
                    <a:solidFill>
                      <a:schemeClr val="tx1"/>
                    </a:solidFill>
                    <a:effectLst/>
                  </a:rPr>
                  <a:t> µg m</a:t>
                </a:r>
                <a:r>
                  <a:rPr lang="en-GB" sz="900" b="1" i="0" u="none" strike="noStrike" baseline="30000">
                    <a:solidFill>
                      <a:schemeClr val="tx1"/>
                    </a:solidFill>
                    <a:effectLst/>
                  </a:rPr>
                  <a:t>-3</a:t>
                </a:r>
                <a:endParaRPr lang="en-GB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crossAx val="16489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Winter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8373305717476182E-2"/>
                  <c:y val="-7.1439997322926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conc MVOCs, VOCs PLFAs'!$I$46:$I$55</c:f>
              <c:numCache>
                <c:formatCode>0.000</c:formatCode>
                <c:ptCount val="10"/>
                <c:pt idx="0">
                  <c:v>1.5910646070264991</c:v>
                </c:pt>
                <c:pt idx="1">
                  <c:v>1.4313637641589874</c:v>
                </c:pt>
                <c:pt idx="2">
                  <c:v>1.3802112417116059</c:v>
                </c:pt>
                <c:pt idx="3">
                  <c:v>1.968482948553935</c:v>
                </c:pt>
                <c:pt idx="4">
                  <c:v>1.7075701760979363</c:v>
                </c:pt>
                <c:pt idx="5">
                  <c:v>1.3010299956639813</c:v>
                </c:pt>
                <c:pt idx="6">
                  <c:v>1.3979400086720377</c:v>
                </c:pt>
                <c:pt idx="7">
                  <c:v>1.6434526764861874</c:v>
                </c:pt>
                <c:pt idx="8">
                  <c:v>1.5910646070264991</c:v>
                </c:pt>
                <c:pt idx="9">
                  <c:v>1.5910646070264991</c:v>
                </c:pt>
              </c:numCache>
            </c:numRef>
          </c:xVal>
          <c:yVal>
            <c:numRef>
              <c:f>'total conc MVOCs, VOCs PLFAs'!$J$46:$J$55</c:f>
              <c:numCache>
                <c:formatCode>0.000</c:formatCode>
                <c:ptCount val="10"/>
                <c:pt idx="0">
                  <c:v>1.7323937598229686</c:v>
                </c:pt>
                <c:pt idx="1">
                  <c:v>1.4623979978989561</c:v>
                </c:pt>
                <c:pt idx="2">
                  <c:v>1.2304489213782739</c:v>
                </c:pt>
                <c:pt idx="3">
                  <c:v>2.1986570869544226</c:v>
                </c:pt>
                <c:pt idx="4">
                  <c:v>1.4471580313422192</c:v>
                </c:pt>
                <c:pt idx="5">
                  <c:v>1.146128035678238</c:v>
                </c:pt>
                <c:pt idx="6">
                  <c:v>1.3802112417116059</c:v>
                </c:pt>
                <c:pt idx="7">
                  <c:v>1.9084850188786497</c:v>
                </c:pt>
                <c:pt idx="8">
                  <c:v>1.2787536009528289</c:v>
                </c:pt>
                <c:pt idx="9">
                  <c:v>1.3979400086720377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45-435F-BF6B-E28D81A67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929920"/>
        <c:axId val="164931840"/>
      </c:scatterChart>
      <c:valAx>
        <c:axId val="16492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31840"/>
        <c:crosses val="autoZero"/>
        <c:crossBetween val="midCat"/>
      </c:valAx>
      <c:valAx>
        <c:axId val="16493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2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Winter</a:t>
            </a:r>
          </a:p>
        </c:rich>
      </c:tx>
      <c:layout>
        <c:manualLayout>
          <c:xMode val="edge"/>
          <c:yMode val="edge"/>
          <c:x val="0.404277777777777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5167241649379"/>
          <c:y val="5.0925925925925923E-2"/>
          <c:w val="0.70133953779794989"/>
          <c:h val="0.66323098248159507"/>
        </c:manualLayout>
      </c:layout>
      <c:barChart>
        <c:barDir val="col"/>
        <c:grouping val="clustered"/>
        <c:varyColors val="0"/>
        <c:ser>
          <c:idx val="0"/>
          <c:order val="0"/>
          <c:tx>
            <c:v>MVOCs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PLFAs'!$E$5:$E$8,'total conc MVOCs, VOCs PLFAs'!$E$10:$E$12,'total conc MVOCs, VOCs PLFAs'!$E$14:$E$16)</c:f>
              <c:numCache>
                <c:formatCode>General</c:formatCode>
                <c:ptCount val="10"/>
                <c:pt idx="0">
                  <c:v>39</c:v>
                </c:pt>
                <c:pt idx="1">
                  <c:v>27</c:v>
                </c:pt>
                <c:pt idx="2">
                  <c:v>24</c:v>
                </c:pt>
                <c:pt idx="3">
                  <c:v>93</c:v>
                </c:pt>
                <c:pt idx="4">
                  <c:v>51</c:v>
                </c:pt>
                <c:pt idx="5">
                  <c:v>20</c:v>
                </c:pt>
                <c:pt idx="6">
                  <c:v>25</c:v>
                </c:pt>
                <c:pt idx="7">
                  <c:v>44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9-4235-8912-1778C38E1D22}"/>
            </c:ext>
          </c:extLst>
        </c:ser>
        <c:ser>
          <c:idx val="1"/>
          <c:order val="1"/>
          <c:tx>
            <c:v>VOCs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PLFAs'!$G$5:$G$8,'total conc MVOCs, VOCs PLFAs'!$G$10:$G$12,'total conc MVOCs, VOCs PLFAs'!$G$14:$G$16)</c:f>
              <c:numCache>
                <c:formatCode>General</c:formatCode>
                <c:ptCount val="10"/>
                <c:pt idx="0">
                  <c:v>25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B9-4235-8912-1778C38E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46464"/>
        <c:axId val="1652480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('total conc MVOCs, VOCs PLFAs'!$C$25:$C$28,'total conc MVOCs, VOCs PLFAs'!$C$30:$C$32,'total conc MVOCs, VOCs PLFAs'!$C$34:$C$36)</c15:sqref>
                        </c15:formulaRef>
                      </c:ext>
                    </c:extLst>
                    <c:strCache>
                      <c:ptCount val="10"/>
                      <c:pt idx="0">
                        <c:v>Compost</c:v>
                      </c:pt>
                      <c:pt idx="1">
                        <c:v>WWTP MK</c:v>
                      </c:pt>
                      <c:pt idx="2">
                        <c:v>WWTP Cranfield </c:v>
                      </c:pt>
                      <c:pt idx="3">
                        <c:v>MBT</c:v>
                      </c:pt>
                      <c:pt idx="4">
                        <c:v>London park</c:v>
                      </c:pt>
                      <c:pt idx="5">
                        <c:v>MK park</c:v>
                      </c:pt>
                      <c:pt idx="6">
                        <c:v>Colchester park</c:v>
                      </c:pt>
                      <c:pt idx="7">
                        <c:v>London farm</c:v>
                      </c:pt>
                      <c:pt idx="8">
                        <c:v>Colchester farm</c:v>
                      </c:pt>
                      <c:pt idx="9">
                        <c:v>Cranfield farm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('total conc MVOCs, VOCs PLFAs'!$H$25:$H$28,'total conc MVOCs, VOCs PLFAs'!$H$30:$H$32,'total conc MVOCs, VOCs PLFAs'!$H$34:$H$36)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0.3010299956639812</c:v>
                      </c:pt>
                      <c:pt idx="1">
                        <c:v>1.1139433523068367</c:v>
                      </c:pt>
                      <c:pt idx="2">
                        <c:v>1</c:v>
                      </c:pt>
                      <c:pt idx="3">
                        <c:v>1.9138138523837167</c:v>
                      </c:pt>
                      <c:pt idx="4">
                        <c:v>1.1760912590556813</c:v>
                      </c:pt>
                      <c:pt idx="5">
                        <c:v>1.1760912590556813</c:v>
                      </c:pt>
                      <c:pt idx="6">
                        <c:v>1.3424226808222062</c:v>
                      </c:pt>
                      <c:pt idx="7">
                        <c:v>1.8450980400142569</c:v>
                      </c:pt>
                      <c:pt idx="8">
                        <c:v>1.2787536009528289</c:v>
                      </c:pt>
                      <c:pt idx="9">
                        <c:v>1.3010299956639813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AB9-4235-8912-1778C38E1D22}"/>
                  </c:ext>
                </c:extLst>
              </c15:ser>
            </c15:filteredBarSeries>
          </c:ext>
        </c:extLst>
      </c:barChart>
      <c:catAx>
        <c:axId val="16524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48000"/>
        <c:crosses val="autoZero"/>
        <c:auto val="1"/>
        <c:lblAlgn val="ctr"/>
        <c:lblOffset val="100"/>
        <c:noMultiLvlLbl val="0"/>
      </c:catAx>
      <c:valAx>
        <c:axId val="16524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24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PLFAs</a:t>
            </a:r>
          </a:p>
        </c:rich>
      </c:tx>
      <c:layout>
        <c:manualLayout>
          <c:xMode val="edge"/>
          <c:yMode val="edge"/>
          <c:x val="0.404277777777777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5167241649379"/>
          <c:y val="5.0925925925925923E-2"/>
          <c:w val="0.70133953779794989"/>
          <c:h val="0.66323098248159507"/>
        </c:manualLayout>
      </c:layout>
      <c:barChart>
        <c:barDir val="col"/>
        <c:grouping val="clustered"/>
        <c:varyColors val="0"/>
        <c:ser>
          <c:idx val="0"/>
          <c:order val="0"/>
          <c:tx>
            <c:v>Summer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PLFAs'!$J$5:$J$8,'total conc MVOCs, VOCs PLFAs'!$J$10:$J$12,'total conc MVOCs, VOCs PLFAs'!$J$14:$J$16)</c:f>
              <c:numCache>
                <c:formatCode>General</c:formatCode>
                <c:ptCount val="10"/>
                <c:pt idx="0">
                  <c:v>2000</c:v>
                </c:pt>
                <c:pt idx="1">
                  <c:v>13000</c:v>
                </c:pt>
                <c:pt idx="2">
                  <c:v>10000</c:v>
                </c:pt>
                <c:pt idx="3">
                  <c:v>82000</c:v>
                </c:pt>
                <c:pt idx="4">
                  <c:v>15000</c:v>
                </c:pt>
                <c:pt idx="5">
                  <c:v>15000</c:v>
                </c:pt>
                <c:pt idx="6">
                  <c:v>22000</c:v>
                </c:pt>
                <c:pt idx="7">
                  <c:v>70000</c:v>
                </c:pt>
                <c:pt idx="8">
                  <c:v>19000</c:v>
                </c:pt>
                <c:pt idx="9">
                  <c:v>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9-4EE1-BF52-A93D86614CE5}"/>
            </c:ext>
          </c:extLst>
        </c:ser>
        <c:ser>
          <c:idx val="1"/>
          <c:order val="1"/>
          <c:tx>
            <c:v>Winter</c:v>
          </c:tx>
          <c:invertIfNegative val="0"/>
          <c:cat>
            <c:strRef>
              <c:f>('total conc MVOCs, VOCs PLFAs'!$C$25:$C$28,'total conc MVOCs, VOCs PLFAs'!$C$30:$C$32,'total conc MVOCs, VOCs PLFAs'!$C$34:$C$36)</c:f>
              <c:strCache>
                <c:ptCount val="10"/>
                <c:pt idx="0">
                  <c:v>Compost</c:v>
                </c:pt>
                <c:pt idx="1">
                  <c:v>WWTP MK</c:v>
                </c:pt>
                <c:pt idx="2">
                  <c:v>WWTP Cranfield </c:v>
                </c:pt>
                <c:pt idx="3">
                  <c:v>MBT</c:v>
                </c:pt>
                <c:pt idx="4">
                  <c:v>London park</c:v>
                </c:pt>
                <c:pt idx="5">
                  <c:v>MK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('total conc MVOCs, VOCs PLFAs'!$K$5:$K$8,'total conc MVOCs, VOCs PLFAs'!$K$10:$K$12,'total conc MVOCs, VOCs PLFAs'!$K$14:$K$16)</c:f>
              <c:numCache>
                <c:formatCode>General</c:formatCode>
                <c:ptCount val="10"/>
                <c:pt idx="0">
                  <c:v>54000</c:v>
                </c:pt>
                <c:pt idx="1">
                  <c:v>29000</c:v>
                </c:pt>
                <c:pt idx="2">
                  <c:v>17000</c:v>
                </c:pt>
                <c:pt idx="3">
                  <c:v>158000</c:v>
                </c:pt>
                <c:pt idx="4">
                  <c:v>28000</c:v>
                </c:pt>
                <c:pt idx="5">
                  <c:v>14000</c:v>
                </c:pt>
                <c:pt idx="6">
                  <c:v>24000</c:v>
                </c:pt>
                <c:pt idx="7">
                  <c:v>81000</c:v>
                </c:pt>
                <c:pt idx="8">
                  <c:v>19000</c:v>
                </c:pt>
                <c:pt idx="9">
                  <c:v>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9-4EE1-BF52-A93D86614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6656"/>
        <c:axId val="165288192"/>
        <c:extLst xmlns:c16r2="http://schemas.microsoft.com/office/drawing/2015/06/chart"/>
      </c:barChart>
      <c:catAx>
        <c:axId val="16528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88192"/>
        <c:crosses val="autoZero"/>
        <c:auto val="1"/>
        <c:lblAlgn val="ctr"/>
        <c:lblOffset val="100"/>
        <c:noMultiLvlLbl val="0"/>
      </c:catAx>
      <c:valAx>
        <c:axId val="1652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28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464439742389"/>
          <c:y val="9.0255293650994592E-2"/>
          <c:w val="0.69103693775496311"/>
          <c:h val="0.60642405175955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Shannon!$D$3</c:f>
              <c:strCache>
                <c:ptCount val="1"/>
                <c:pt idx="0">
                  <c:v>Summer</c:v>
                </c:pt>
              </c:strCache>
            </c:strRef>
          </c:tx>
          <c:spPr>
            <a:pattFill prst="wd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Shannon!$C$5:$C$14</c:f>
              <c:strCache>
                <c:ptCount val="10"/>
                <c:pt idx="0">
                  <c:v>Composting facility</c:v>
                </c:pt>
                <c:pt idx="1">
                  <c:v>Large WWTP</c:v>
                </c:pt>
                <c:pt idx="2">
                  <c:v>Small WWTP</c:v>
                </c:pt>
                <c:pt idx="3">
                  <c:v>MBT</c:v>
                </c:pt>
                <c:pt idx="4">
                  <c:v>London park</c:v>
                </c:pt>
                <c:pt idx="5">
                  <c:v>Milton Keynes park</c:v>
                </c:pt>
                <c:pt idx="6">
                  <c:v>Colchester park</c:v>
                </c:pt>
                <c:pt idx="7">
                  <c:v>London farm</c:v>
                </c:pt>
                <c:pt idx="8">
                  <c:v>Colchester farm</c:v>
                </c:pt>
                <c:pt idx="9">
                  <c:v>Cranfield farm</c:v>
                </c:pt>
              </c:strCache>
            </c:strRef>
          </c:cat>
          <c:val>
            <c:numRef>
              <c:f>Shannon!$F$5:$F$14</c:f>
              <c:numCache>
                <c:formatCode>General</c:formatCode>
                <c:ptCount val="10"/>
                <c:pt idx="0">
                  <c:v>0.87</c:v>
                </c:pt>
                <c:pt idx="1">
                  <c:v>0.87</c:v>
                </c:pt>
                <c:pt idx="2">
                  <c:v>0.72</c:v>
                </c:pt>
                <c:pt idx="3">
                  <c:v>0.61</c:v>
                </c:pt>
                <c:pt idx="4">
                  <c:v>0.91</c:v>
                </c:pt>
                <c:pt idx="5">
                  <c:v>0.9</c:v>
                </c:pt>
                <c:pt idx="6">
                  <c:v>0.86</c:v>
                </c:pt>
                <c:pt idx="7">
                  <c:v>0.8</c:v>
                </c:pt>
                <c:pt idx="8">
                  <c:v>0.77</c:v>
                </c:pt>
                <c:pt idx="9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37-49E8-B88F-AE2831F0F8F7}"/>
            </c:ext>
          </c:extLst>
        </c:ser>
        <c:ser>
          <c:idx val="1"/>
          <c:order val="1"/>
          <c:tx>
            <c:strRef>
              <c:f>Shannon!$G$3</c:f>
              <c:strCache>
                <c:ptCount val="1"/>
                <c:pt idx="0">
                  <c:v>Winter</c:v>
                </c:pt>
              </c:strCache>
            </c:strRef>
          </c:tx>
          <c:spPr>
            <a:pattFill prst="zigZ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Shannon!$I$5:$I$14</c:f>
              <c:numCache>
                <c:formatCode>General</c:formatCode>
                <c:ptCount val="10"/>
                <c:pt idx="0">
                  <c:v>0.66</c:v>
                </c:pt>
                <c:pt idx="1">
                  <c:v>0.69</c:v>
                </c:pt>
                <c:pt idx="2">
                  <c:v>0.59</c:v>
                </c:pt>
                <c:pt idx="3">
                  <c:v>0.54</c:v>
                </c:pt>
                <c:pt idx="4">
                  <c:v>0.65</c:v>
                </c:pt>
                <c:pt idx="5">
                  <c:v>0.77</c:v>
                </c:pt>
                <c:pt idx="6">
                  <c:v>0.64</c:v>
                </c:pt>
                <c:pt idx="7">
                  <c:v>0.69</c:v>
                </c:pt>
                <c:pt idx="8">
                  <c:v>0.69</c:v>
                </c:pt>
                <c:pt idx="9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37-49E8-B88F-AE2831F0F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405440"/>
        <c:axId val="165406976"/>
      </c:barChart>
      <c:catAx>
        <c:axId val="1654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406976"/>
        <c:crosses val="autoZero"/>
        <c:auto val="1"/>
        <c:lblAlgn val="ctr"/>
        <c:lblOffset val="100"/>
        <c:noMultiLvlLbl val="0"/>
      </c:catAx>
      <c:valAx>
        <c:axId val="1654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Eveness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405440"/>
        <c:crosses val="autoZero"/>
        <c:crossBetween val="between"/>
        <c:majorUnit val="0.2"/>
        <c:minorUnit val="4.0000000000000008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01053097712519"/>
          <c:y val="0.2937076242616285"/>
          <c:w val="0.13917006980899477"/>
          <c:h val="0.13533688434892949"/>
        </c:manualLayout>
      </c:layout>
      <c:overlay val="0"/>
      <c:txPr>
        <a:bodyPr/>
        <a:lstStyle/>
        <a:p>
          <a:pPr>
            <a:defRPr sz="12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12245</xdr:colOff>
      <xdr:row>57</xdr:row>
      <xdr:rowOff>164646</xdr:rowOff>
    </xdr:from>
    <xdr:to>
      <xdr:col>26</xdr:col>
      <xdr:colOff>319767</xdr:colOff>
      <xdr:row>72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523875</xdr:colOff>
      <xdr:row>1</xdr:row>
      <xdr:rowOff>154782</xdr:rowOff>
    </xdr:from>
    <xdr:to>
      <xdr:col>22</xdr:col>
      <xdr:colOff>361950</xdr:colOff>
      <xdr:row>19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400050</xdr:colOff>
      <xdr:row>42</xdr:row>
      <xdr:rowOff>133350</xdr:rowOff>
    </xdr:from>
    <xdr:to>
      <xdr:col>20</xdr:col>
      <xdr:colOff>92869</xdr:colOff>
      <xdr:row>56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342900</xdr:colOff>
      <xdr:row>42</xdr:row>
      <xdr:rowOff>142875</xdr:rowOff>
    </xdr:from>
    <xdr:to>
      <xdr:col>28</xdr:col>
      <xdr:colOff>35719</xdr:colOff>
      <xdr:row>56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494109</xdr:colOff>
      <xdr:row>57</xdr:row>
      <xdr:rowOff>109538</xdr:rowOff>
    </xdr:from>
    <xdr:to>
      <xdr:col>19</xdr:col>
      <xdr:colOff>392205</xdr:colOff>
      <xdr:row>82</xdr:row>
      <xdr:rowOff>56029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AC699B8-DEE0-4D47-9F87-55632EEDC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153378</xdr:colOff>
      <xdr:row>56</xdr:row>
      <xdr:rowOff>94550</xdr:rowOff>
    </xdr:from>
    <xdr:to>
      <xdr:col>7</xdr:col>
      <xdr:colOff>515469</xdr:colOff>
      <xdr:row>79</xdr:row>
      <xdr:rowOff>33617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7F292FA7-C1BB-4E91-9E7B-8885EEC38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33</xdr:col>
      <xdr:colOff>447675</xdr:colOff>
      <xdr:row>20</xdr:row>
      <xdr:rowOff>35718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EB58304A-4F4A-42CC-92A6-747639AB0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23</xdr:col>
      <xdr:colOff>450397</xdr:colOff>
      <xdr:row>43</xdr:row>
      <xdr:rowOff>94228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F876112C-47E1-40B6-9023-BF9D4041D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14</xdr:row>
      <xdr:rowOff>190498</xdr:rowOff>
    </xdr:from>
    <xdr:to>
      <xdr:col>17</xdr:col>
      <xdr:colOff>495300</xdr:colOff>
      <xdr:row>35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9"/>
  <sheetViews>
    <sheetView zoomScale="85" zoomScaleNormal="85" workbookViewId="0">
      <selection activeCell="V74" sqref="V74"/>
    </sheetView>
  </sheetViews>
  <sheetFormatPr defaultRowHeight="15" x14ac:dyDescent="0.25"/>
  <cols>
    <col min="2" max="2" width="13.28515625" bestFit="1" customWidth="1"/>
    <col min="3" max="3" width="16.5703125" bestFit="1" customWidth="1"/>
    <col min="4" max="4" width="17" bestFit="1" customWidth="1"/>
    <col min="8" max="8" width="15.140625" customWidth="1"/>
  </cols>
  <sheetData>
    <row r="2" spans="2:11" ht="15.75" thickBot="1" x14ac:dyDescent="0.3"/>
    <row r="3" spans="2:11" ht="17.25" thickBot="1" x14ac:dyDescent="0.3">
      <c r="B3" s="249" t="s">
        <v>32</v>
      </c>
      <c r="C3" s="249" t="s">
        <v>33</v>
      </c>
      <c r="D3" s="251" t="s">
        <v>34</v>
      </c>
      <c r="E3" s="252"/>
      <c r="F3" s="251" t="s">
        <v>35</v>
      </c>
      <c r="G3" s="252"/>
      <c r="H3" s="251" t="s">
        <v>36</v>
      </c>
      <c r="I3" s="252"/>
      <c r="J3" s="63" t="s">
        <v>207</v>
      </c>
      <c r="K3" s="63"/>
    </row>
    <row r="4" spans="2:11" ht="15.75" thickBot="1" x14ac:dyDescent="0.3">
      <c r="B4" s="250"/>
      <c r="C4" s="250"/>
      <c r="D4" s="33" t="s">
        <v>1</v>
      </c>
      <c r="E4" s="33" t="s">
        <v>2</v>
      </c>
      <c r="F4" s="33" t="s">
        <v>1</v>
      </c>
      <c r="G4" s="33" t="s">
        <v>2</v>
      </c>
      <c r="H4" s="33" t="s">
        <v>1</v>
      </c>
      <c r="I4" s="33" t="s">
        <v>2</v>
      </c>
      <c r="J4" s="33" t="s">
        <v>1</v>
      </c>
      <c r="K4" s="33" t="s">
        <v>2</v>
      </c>
    </row>
    <row r="5" spans="2:11" ht="15.75" thickBot="1" x14ac:dyDescent="0.3">
      <c r="B5" s="253" t="s">
        <v>0</v>
      </c>
      <c r="C5" s="34" t="s">
        <v>3</v>
      </c>
      <c r="D5" s="34">
        <v>81</v>
      </c>
      <c r="E5" s="34">
        <v>39</v>
      </c>
      <c r="F5" s="34">
        <v>79</v>
      </c>
      <c r="G5" s="34">
        <v>25</v>
      </c>
      <c r="H5" s="34">
        <v>2</v>
      </c>
      <c r="I5" s="34">
        <v>54</v>
      </c>
      <c r="J5" s="62">
        <f>H5*1000</f>
        <v>2000</v>
      </c>
      <c r="K5" s="62">
        <f>I5*1000</f>
        <v>54000</v>
      </c>
    </row>
    <row r="6" spans="2:11" ht="15.75" thickBot="1" x14ac:dyDescent="0.3">
      <c r="B6" s="254"/>
      <c r="C6" s="34" t="s">
        <v>37</v>
      </c>
      <c r="D6" s="34">
        <v>65</v>
      </c>
      <c r="E6" s="34">
        <v>27</v>
      </c>
      <c r="F6" s="34">
        <v>32</v>
      </c>
      <c r="G6" s="34">
        <v>3</v>
      </c>
      <c r="H6" s="34">
        <v>13</v>
      </c>
      <c r="I6" s="34">
        <v>29</v>
      </c>
      <c r="J6" s="62">
        <f t="shared" ref="J6:K16" si="0">H6*1000</f>
        <v>13000</v>
      </c>
      <c r="K6" s="62">
        <f t="shared" si="0"/>
        <v>29000</v>
      </c>
    </row>
    <row r="7" spans="2:11" ht="15.75" thickBot="1" x14ac:dyDescent="0.3">
      <c r="B7" s="254"/>
      <c r="C7" s="34" t="s">
        <v>38</v>
      </c>
      <c r="D7" s="34">
        <v>48</v>
      </c>
      <c r="E7" s="34">
        <v>24</v>
      </c>
      <c r="F7" s="34">
        <v>20</v>
      </c>
      <c r="G7" s="34">
        <v>3</v>
      </c>
      <c r="H7" s="34">
        <v>10</v>
      </c>
      <c r="I7" s="34">
        <v>17</v>
      </c>
      <c r="J7" s="62">
        <f t="shared" si="0"/>
        <v>10000</v>
      </c>
      <c r="K7" s="62">
        <f t="shared" si="0"/>
        <v>17000</v>
      </c>
    </row>
    <row r="8" spans="2:11" ht="15.75" thickBot="1" x14ac:dyDescent="0.3">
      <c r="B8" s="254"/>
      <c r="C8" s="34" t="s">
        <v>31</v>
      </c>
      <c r="D8" s="34">
        <v>495</v>
      </c>
      <c r="E8" s="34">
        <v>93</v>
      </c>
      <c r="F8" s="34">
        <v>164</v>
      </c>
      <c r="G8" s="34">
        <v>6</v>
      </c>
      <c r="H8" s="34">
        <v>82</v>
      </c>
      <c r="I8" s="34">
        <v>158</v>
      </c>
      <c r="J8" s="62">
        <f t="shared" si="0"/>
        <v>82000</v>
      </c>
      <c r="K8" s="62">
        <f t="shared" si="0"/>
        <v>158000</v>
      </c>
    </row>
    <row r="9" spans="2:11" ht="15.75" thickBot="1" x14ac:dyDescent="0.3">
      <c r="B9" s="255"/>
      <c r="C9" s="35" t="s">
        <v>39</v>
      </c>
      <c r="D9" s="34" t="s">
        <v>40</v>
      </c>
      <c r="E9" s="34" t="s">
        <v>41</v>
      </c>
      <c r="F9" s="34" t="s">
        <v>42</v>
      </c>
      <c r="G9" s="34" t="s">
        <v>43</v>
      </c>
      <c r="H9" s="34" t="s">
        <v>44</v>
      </c>
      <c r="I9" s="34" t="s">
        <v>45</v>
      </c>
      <c r="J9" s="62"/>
      <c r="K9" s="62"/>
    </row>
    <row r="10" spans="2:11" ht="15.75" thickBot="1" x14ac:dyDescent="0.3">
      <c r="B10" s="253" t="s">
        <v>14</v>
      </c>
      <c r="C10" s="34" t="s">
        <v>15</v>
      </c>
      <c r="D10" s="34">
        <v>92</v>
      </c>
      <c r="E10" s="34">
        <v>51</v>
      </c>
      <c r="F10" s="34">
        <v>31</v>
      </c>
      <c r="G10" s="34">
        <v>3</v>
      </c>
      <c r="H10" s="34">
        <v>15</v>
      </c>
      <c r="I10" s="34">
        <v>28</v>
      </c>
      <c r="J10" s="62">
        <f t="shared" si="0"/>
        <v>15000</v>
      </c>
      <c r="K10" s="62">
        <f t="shared" si="0"/>
        <v>28000</v>
      </c>
    </row>
    <row r="11" spans="2:11" ht="15.75" thickBot="1" x14ac:dyDescent="0.3">
      <c r="B11" s="254"/>
      <c r="C11" s="34" t="s">
        <v>46</v>
      </c>
      <c r="D11" s="34">
        <v>42</v>
      </c>
      <c r="E11" s="34">
        <v>20</v>
      </c>
      <c r="F11" s="34">
        <v>14</v>
      </c>
      <c r="G11" s="34">
        <v>1</v>
      </c>
      <c r="H11" s="34">
        <v>15</v>
      </c>
      <c r="I11" s="34">
        <v>14</v>
      </c>
      <c r="J11" s="62">
        <f t="shared" si="0"/>
        <v>15000</v>
      </c>
      <c r="K11" s="62">
        <f t="shared" si="0"/>
        <v>14000</v>
      </c>
    </row>
    <row r="12" spans="2:11" ht="15.75" thickBot="1" x14ac:dyDescent="0.3">
      <c r="B12" s="254"/>
      <c r="C12" s="34" t="s">
        <v>17</v>
      </c>
      <c r="D12" s="34">
        <v>58</v>
      </c>
      <c r="E12" s="34">
        <v>25</v>
      </c>
      <c r="F12" s="34">
        <v>24</v>
      </c>
      <c r="G12" s="34">
        <v>1</v>
      </c>
      <c r="H12" s="34">
        <v>22</v>
      </c>
      <c r="I12" s="34">
        <v>24</v>
      </c>
      <c r="J12" s="62">
        <f t="shared" si="0"/>
        <v>22000</v>
      </c>
      <c r="K12" s="62">
        <f t="shared" si="0"/>
        <v>24000</v>
      </c>
    </row>
    <row r="13" spans="2:11" ht="15.75" thickBot="1" x14ac:dyDescent="0.3">
      <c r="B13" s="255"/>
      <c r="C13" s="35" t="s">
        <v>39</v>
      </c>
      <c r="D13" s="34" t="s">
        <v>47</v>
      </c>
      <c r="E13" s="34" t="s">
        <v>48</v>
      </c>
      <c r="F13" s="34" t="s">
        <v>49</v>
      </c>
      <c r="G13" s="34" t="s">
        <v>50</v>
      </c>
      <c r="H13" s="34" t="s">
        <v>51</v>
      </c>
      <c r="I13" s="34" t="s">
        <v>52</v>
      </c>
      <c r="J13" s="62"/>
      <c r="K13" s="62"/>
    </row>
    <row r="14" spans="2:11" ht="15.75" thickBot="1" x14ac:dyDescent="0.3">
      <c r="B14" s="253" t="s">
        <v>22</v>
      </c>
      <c r="C14" s="34" t="s">
        <v>23</v>
      </c>
      <c r="D14" s="34">
        <v>202</v>
      </c>
      <c r="E14" s="34">
        <v>44</v>
      </c>
      <c r="F14" s="34">
        <v>84</v>
      </c>
      <c r="G14" s="34">
        <v>3</v>
      </c>
      <c r="H14" s="34">
        <v>70</v>
      </c>
      <c r="I14" s="34">
        <v>81</v>
      </c>
      <c r="J14" s="62">
        <f t="shared" si="0"/>
        <v>70000</v>
      </c>
      <c r="K14" s="62">
        <f t="shared" si="0"/>
        <v>81000</v>
      </c>
    </row>
    <row r="15" spans="2:11" ht="15.75" thickBot="1" x14ac:dyDescent="0.3">
      <c r="B15" s="254"/>
      <c r="C15" s="34" t="s">
        <v>24</v>
      </c>
      <c r="D15" s="34">
        <v>103</v>
      </c>
      <c r="E15" s="34">
        <v>39</v>
      </c>
      <c r="F15" s="34">
        <v>22</v>
      </c>
      <c r="G15" s="34">
        <v>3</v>
      </c>
      <c r="H15" s="34">
        <v>19</v>
      </c>
      <c r="I15" s="34">
        <v>19</v>
      </c>
      <c r="J15" s="62">
        <f t="shared" si="0"/>
        <v>19000</v>
      </c>
      <c r="K15" s="62">
        <f t="shared" si="0"/>
        <v>19000</v>
      </c>
    </row>
    <row r="16" spans="2:11" ht="15.75" thickBot="1" x14ac:dyDescent="0.3">
      <c r="B16" s="254"/>
      <c r="C16" s="34" t="s">
        <v>25</v>
      </c>
      <c r="D16" s="34">
        <v>117</v>
      </c>
      <c r="E16" s="34">
        <v>39</v>
      </c>
      <c r="F16" s="34">
        <v>28</v>
      </c>
      <c r="G16" s="34">
        <v>3</v>
      </c>
      <c r="H16" s="34">
        <v>20</v>
      </c>
      <c r="I16" s="34">
        <v>25</v>
      </c>
      <c r="J16" s="62">
        <f t="shared" si="0"/>
        <v>20000</v>
      </c>
      <c r="K16" s="62">
        <f t="shared" si="0"/>
        <v>25000</v>
      </c>
    </row>
    <row r="17" spans="2:11" ht="15.75" thickBot="1" x14ac:dyDescent="0.3">
      <c r="B17" s="256"/>
      <c r="C17" s="35" t="s">
        <v>39</v>
      </c>
      <c r="D17" s="34" t="s">
        <v>53</v>
      </c>
      <c r="E17" s="34" t="s">
        <v>54</v>
      </c>
      <c r="F17" s="34" t="s">
        <v>55</v>
      </c>
      <c r="G17" s="34" t="s">
        <v>56</v>
      </c>
      <c r="H17" s="34" t="s">
        <v>57</v>
      </c>
      <c r="I17" s="34" t="s">
        <v>58</v>
      </c>
      <c r="J17" s="62"/>
      <c r="K17" s="62"/>
    </row>
    <row r="21" spans="2:11" x14ac:dyDescent="0.25">
      <c r="B21" t="s">
        <v>184</v>
      </c>
    </row>
    <row r="22" spans="2:11" ht="15.75" thickBot="1" x14ac:dyDescent="0.3"/>
    <row r="23" spans="2:11" ht="17.25" thickBot="1" x14ac:dyDescent="0.3">
      <c r="B23" s="249" t="s">
        <v>32</v>
      </c>
      <c r="C23" s="249" t="s">
        <v>33</v>
      </c>
      <c r="D23" s="251" t="s">
        <v>34</v>
      </c>
      <c r="E23" s="252"/>
      <c r="F23" s="251" t="s">
        <v>35</v>
      </c>
      <c r="G23" s="252"/>
      <c r="H23" s="251" t="s">
        <v>36</v>
      </c>
      <c r="I23" s="252"/>
      <c r="J23" s="63"/>
      <c r="K23" s="63"/>
    </row>
    <row r="24" spans="2:11" ht="15.75" thickBot="1" x14ac:dyDescent="0.3">
      <c r="B24" s="250"/>
      <c r="C24" s="250"/>
      <c r="D24" s="33" t="s">
        <v>1</v>
      </c>
      <c r="E24" s="33" t="s">
        <v>2</v>
      </c>
      <c r="F24" s="33" t="s">
        <v>1</v>
      </c>
      <c r="G24" s="33" t="s">
        <v>2</v>
      </c>
      <c r="H24" s="33" t="s">
        <v>1</v>
      </c>
      <c r="I24" s="33" t="s">
        <v>2</v>
      </c>
      <c r="J24" s="64"/>
      <c r="K24" s="64"/>
    </row>
    <row r="25" spans="2:11" ht="15.75" thickBot="1" x14ac:dyDescent="0.3">
      <c r="B25" s="253" t="s">
        <v>0</v>
      </c>
      <c r="C25" s="34" t="s">
        <v>3</v>
      </c>
      <c r="D25" s="43">
        <f>LOG10(D5)</f>
        <v>1.9084850188786497</v>
      </c>
      <c r="E25" s="43">
        <f t="shared" ref="E25:I25" si="1">LOG10(E5)</f>
        <v>1.5910646070264991</v>
      </c>
      <c r="F25" s="43">
        <f t="shared" si="1"/>
        <v>1.8976270912904414</v>
      </c>
      <c r="G25" s="43">
        <f t="shared" si="1"/>
        <v>1.3979400086720377</v>
      </c>
      <c r="H25" s="43">
        <f>LOG10(H5)</f>
        <v>0.3010299956639812</v>
      </c>
      <c r="I25" s="43">
        <f t="shared" si="1"/>
        <v>1.7323937598229686</v>
      </c>
      <c r="J25" s="65"/>
      <c r="K25" s="65"/>
    </row>
    <row r="26" spans="2:11" ht="15.75" thickBot="1" x14ac:dyDescent="0.3">
      <c r="B26" s="254"/>
      <c r="C26" s="34" t="s">
        <v>37</v>
      </c>
      <c r="D26" s="43">
        <f t="shared" ref="D26:I36" si="2">LOG10(D6)</f>
        <v>1.8129133566428555</v>
      </c>
      <c r="E26" s="43">
        <f t="shared" si="2"/>
        <v>1.4313637641589874</v>
      </c>
      <c r="F26" s="43">
        <f t="shared" si="2"/>
        <v>1.505149978319906</v>
      </c>
      <c r="G26" s="43">
        <f t="shared" si="2"/>
        <v>0.47712125471966244</v>
      </c>
      <c r="H26" s="43">
        <f t="shared" si="2"/>
        <v>1.1139433523068367</v>
      </c>
      <c r="I26" s="43">
        <f t="shared" si="2"/>
        <v>1.4623979978989561</v>
      </c>
      <c r="J26" s="65"/>
      <c r="K26" s="65"/>
    </row>
    <row r="27" spans="2:11" ht="15.75" thickBot="1" x14ac:dyDescent="0.3">
      <c r="B27" s="254"/>
      <c r="C27" s="34" t="s">
        <v>38</v>
      </c>
      <c r="D27" s="43">
        <f t="shared" si="2"/>
        <v>1.6812412373755872</v>
      </c>
      <c r="E27" s="43">
        <f t="shared" si="2"/>
        <v>1.3802112417116059</v>
      </c>
      <c r="F27" s="43">
        <f t="shared" si="2"/>
        <v>1.3010299956639813</v>
      </c>
      <c r="G27" s="43">
        <f t="shared" si="2"/>
        <v>0.47712125471966244</v>
      </c>
      <c r="H27" s="43">
        <f t="shared" si="2"/>
        <v>1</v>
      </c>
      <c r="I27" s="43">
        <f t="shared" si="2"/>
        <v>1.2304489213782739</v>
      </c>
      <c r="J27" s="65"/>
      <c r="K27" s="65"/>
    </row>
    <row r="28" spans="2:11" ht="15.75" thickBot="1" x14ac:dyDescent="0.3">
      <c r="B28" s="254"/>
      <c r="C28" s="34" t="s">
        <v>31</v>
      </c>
      <c r="D28" s="43">
        <f t="shared" si="2"/>
        <v>2.6946051989335689</v>
      </c>
      <c r="E28" s="43">
        <f t="shared" si="2"/>
        <v>1.968482948553935</v>
      </c>
      <c r="F28" s="43">
        <f t="shared" si="2"/>
        <v>2.214843848047698</v>
      </c>
      <c r="G28" s="43">
        <f t="shared" si="2"/>
        <v>0.77815125038364363</v>
      </c>
      <c r="H28" s="43">
        <f t="shared" si="2"/>
        <v>1.9138138523837167</v>
      </c>
      <c r="I28" s="43">
        <f t="shared" si="2"/>
        <v>2.1986570869544226</v>
      </c>
      <c r="J28" s="65"/>
      <c r="K28" s="65"/>
    </row>
    <row r="29" spans="2:11" ht="15.75" thickBot="1" x14ac:dyDescent="0.3">
      <c r="B29" s="255"/>
      <c r="C29" s="35" t="s">
        <v>39</v>
      </c>
      <c r="D29" s="43"/>
      <c r="E29" s="43"/>
      <c r="F29" s="43"/>
      <c r="G29" s="43"/>
      <c r="H29" s="43"/>
      <c r="I29" s="43"/>
      <c r="J29" s="65"/>
      <c r="K29" s="65"/>
    </row>
    <row r="30" spans="2:11" ht="15.75" thickBot="1" x14ac:dyDescent="0.3">
      <c r="B30" s="253" t="s">
        <v>14</v>
      </c>
      <c r="C30" s="34" t="s">
        <v>15</v>
      </c>
      <c r="D30" s="43">
        <f t="shared" si="2"/>
        <v>1.9637878273455553</v>
      </c>
      <c r="E30" s="43">
        <f t="shared" si="2"/>
        <v>1.7075701760979363</v>
      </c>
      <c r="F30" s="43">
        <f t="shared" si="2"/>
        <v>1.4913616938342726</v>
      </c>
      <c r="G30" s="43">
        <f t="shared" si="2"/>
        <v>0.47712125471966244</v>
      </c>
      <c r="H30" s="43">
        <f t="shared" si="2"/>
        <v>1.1760912590556813</v>
      </c>
      <c r="I30" s="43">
        <f t="shared" si="2"/>
        <v>1.4471580313422192</v>
      </c>
      <c r="J30" s="65"/>
      <c r="K30" s="65"/>
    </row>
    <row r="31" spans="2:11" ht="15.75" thickBot="1" x14ac:dyDescent="0.3">
      <c r="B31" s="254"/>
      <c r="C31" s="34" t="s">
        <v>46</v>
      </c>
      <c r="D31" s="43">
        <f t="shared" si="2"/>
        <v>1.6232492903979006</v>
      </c>
      <c r="E31" s="43">
        <f t="shared" si="2"/>
        <v>1.3010299956639813</v>
      </c>
      <c r="F31" s="43">
        <f t="shared" si="2"/>
        <v>1.146128035678238</v>
      </c>
      <c r="G31" s="43">
        <f t="shared" si="2"/>
        <v>0</v>
      </c>
      <c r="H31" s="43">
        <f t="shared" si="2"/>
        <v>1.1760912590556813</v>
      </c>
      <c r="I31" s="43">
        <f t="shared" si="2"/>
        <v>1.146128035678238</v>
      </c>
      <c r="J31" s="65"/>
      <c r="K31" s="65"/>
    </row>
    <row r="32" spans="2:11" ht="15.75" thickBot="1" x14ac:dyDescent="0.3">
      <c r="B32" s="254"/>
      <c r="C32" s="34" t="s">
        <v>17</v>
      </c>
      <c r="D32" s="43">
        <f t="shared" si="2"/>
        <v>1.7634279935629373</v>
      </c>
      <c r="E32" s="43">
        <f t="shared" si="2"/>
        <v>1.3979400086720377</v>
      </c>
      <c r="F32" s="43">
        <f t="shared" si="2"/>
        <v>1.3802112417116059</v>
      </c>
      <c r="G32" s="43">
        <f t="shared" si="2"/>
        <v>0</v>
      </c>
      <c r="H32" s="43">
        <f t="shared" si="2"/>
        <v>1.3424226808222062</v>
      </c>
      <c r="I32" s="43">
        <f t="shared" si="2"/>
        <v>1.3802112417116059</v>
      </c>
      <c r="J32" s="65"/>
      <c r="K32" s="65"/>
    </row>
    <row r="33" spans="2:11" ht="15.75" thickBot="1" x14ac:dyDescent="0.3">
      <c r="B33" s="255"/>
      <c r="C33" s="35" t="s">
        <v>39</v>
      </c>
      <c r="D33" s="43"/>
      <c r="E33" s="43"/>
      <c r="F33" s="43"/>
      <c r="G33" s="43"/>
      <c r="H33" s="43"/>
      <c r="I33" s="43"/>
      <c r="J33" s="65"/>
      <c r="K33" s="65"/>
    </row>
    <row r="34" spans="2:11" ht="15.75" thickBot="1" x14ac:dyDescent="0.3">
      <c r="B34" s="253" t="s">
        <v>22</v>
      </c>
      <c r="C34" s="34" t="s">
        <v>23</v>
      </c>
      <c r="D34" s="43">
        <f t="shared" si="2"/>
        <v>2.3053513694466239</v>
      </c>
      <c r="E34" s="43">
        <f t="shared" si="2"/>
        <v>1.6434526764861874</v>
      </c>
      <c r="F34" s="43">
        <f t="shared" si="2"/>
        <v>1.9242792860618816</v>
      </c>
      <c r="G34" s="43">
        <f t="shared" si="2"/>
        <v>0.47712125471966244</v>
      </c>
      <c r="H34" s="43">
        <f t="shared" si="2"/>
        <v>1.8450980400142569</v>
      </c>
      <c r="I34" s="43">
        <f t="shared" si="2"/>
        <v>1.9084850188786497</v>
      </c>
      <c r="J34" s="65"/>
      <c r="K34" s="65"/>
    </row>
    <row r="35" spans="2:11" ht="15.75" thickBot="1" x14ac:dyDescent="0.3">
      <c r="B35" s="254"/>
      <c r="C35" s="34" t="s">
        <v>24</v>
      </c>
      <c r="D35" s="43">
        <f t="shared" si="2"/>
        <v>2.012837224705172</v>
      </c>
      <c r="E35" s="43">
        <f t="shared" si="2"/>
        <v>1.5910646070264991</v>
      </c>
      <c r="F35" s="43">
        <f t="shared" si="2"/>
        <v>1.3424226808222062</v>
      </c>
      <c r="G35" s="43">
        <f t="shared" si="2"/>
        <v>0.47712125471966244</v>
      </c>
      <c r="H35" s="43">
        <f t="shared" si="2"/>
        <v>1.2787536009528289</v>
      </c>
      <c r="I35" s="43">
        <f t="shared" si="2"/>
        <v>1.2787536009528289</v>
      </c>
      <c r="J35" s="65"/>
      <c r="K35" s="65"/>
    </row>
    <row r="36" spans="2:11" ht="15.75" thickBot="1" x14ac:dyDescent="0.3">
      <c r="B36" s="254"/>
      <c r="C36" s="34" t="s">
        <v>25</v>
      </c>
      <c r="D36" s="43">
        <f t="shared" si="2"/>
        <v>2.0681858617461617</v>
      </c>
      <c r="E36" s="43">
        <f t="shared" si="2"/>
        <v>1.5910646070264991</v>
      </c>
      <c r="F36" s="43">
        <f t="shared" si="2"/>
        <v>1.4471580313422192</v>
      </c>
      <c r="G36" s="43">
        <f t="shared" si="2"/>
        <v>0.47712125471966244</v>
      </c>
      <c r="H36" s="43">
        <f t="shared" si="2"/>
        <v>1.3010299956639813</v>
      </c>
      <c r="I36" s="43">
        <f t="shared" si="2"/>
        <v>1.3979400086720377</v>
      </c>
      <c r="J36" s="65"/>
      <c r="K36" s="65"/>
    </row>
    <row r="37" spans="2:11" ht="15.75" thickBot="1" x14ac:dyDescent="0.3">
      <c r="B37" s="256"/>
      <c r="C37" s="35" t="s">
        <v>39</v>
      </c>
      <c r="D37" s="43"/>
      <c r="E37" s="43"/>
      <c r="F37" s="43"/>
      <c r="G37" s="43"/>
      <c r="H37" s="43"/>
      <c r="I37" s="43"/>
      <c r="J37" s="65"/>
      <c r="K37" s="65"/>
    </row>
    <row r="43" spans="2:11" x14ac:dyDescent="0.25">
      <c r="D43" s="257" t="s">
        <v>187</v>
      </c>
      <c r="E43" s="257"/>
      <c r="F43" s="257"/>
      <c r="H43" s="258" t="s">
        <v>195</v>
      </c>
      <c r="I43" s="258"/>
      <c r="J43" s="258"/>
    </row>
    <row r="45" spans="2:11" x14ac:dyDescent="0.25">
      <c r="D45" s="67"/>
      <c r="E45" s="67" t="s">
        <v>61</v>
      </c>
      <c r="F45" s="67" t="s">
        <v>206</v>
      </c>
      <c r="H45" s="67"/>
      <c r="I45" s="67" t="s">
        <v>61</v>
      </c>
      <c r="J45" s="67" t="s">
        <v>206</v>
      </c>
    </row>
    <row r="46" spans="2:11" x14ac:dyDescent="0.25">
      <c r="D46" s="85" t="s">
        <v>3</v>
      </c>
      <c r="E46" s="247"/>
      <c r="F46" s="248"/>
      <c r="H46" s="85" t="s">
        <v>3</v>
      </c>
      <c r="I46" s="247">
        <v>1.5910646070264991</v>
      </c>
      <c r="J46" s="248">
        <v>1.7323937598229686</v>
      </c>
    </row>
    <row r="47" spans="2:11" x14ac:dyDescent="0.25">
      <c r="D47" s="85" t="s">
        <v>37</v>
      </c>
      <c r="E47" s="247">
        <v>1.8129133566428555</v>
      </c>
      <c r="F47" s="248">
        <v>1.1139433523068367</v>
      </c>
      <c r="H47" s="85" t="s">
        <v>37</v>
      </c>
      <c r="I47" s="247">
        <v>1.4313637641589874</v>
      </c>
      <c r="J47" s="248">
        <v>1.4623979978989561</v>
      </c>
    </row>
    <row r="48" spans="2:11" x14ac:dyDescent="0.25">
      <c r="D48" s="85" t="s">
        <v>38</v>
      </c>
      <c r="E48" s="247">
        <v>1.6812412373755872</v>
      </c>
      <c r="F48" s="248">
        <v>1</v>
      </c>
      <c r="H48" s="85" t="s">
        <v>38</v>
      </c>
      <c r="I48" s="247">
        <v>1.3802112417116059</v>
      </c>
      <c r="J48" s="248">
        <v>1.2304489213782739</v>
      </c>
    </row>
    <row r="49" spans="4:11" x14ac:dyDescent="0.25">
      <c r="D49" s="85" t="s">
        <v>31</v>
      </c>
      <c r="E49" s="247">
        <v>2.6946051989335689</v>
      </c>
      <c r="F49" s="248">
        <v>1.9138138523837167</v>
      </c>
      <c r="H49" s="85" t="s">
        <v>31</v>
      </c>
      <c r="I49" s="247">
        <v>1.968482948553935</v>
      </c>
      <c r="J49" s="248">
        <v>2.1986570869544226</v>
      </c>
    </row>
    <row r="50" spans="4:11" x14ac:dyDescent="0.25">
      <c r="D50" s="85" t="s">
        <v>15</v>
      </c>
      <c r="E50" s="247">
        <v>1.9637878273455553</v>
      </c>
      <c r="F50" s="248">
        <v>1.1760912590556813</v>
      </c>
      <c r="H50" s="85" t="s">
        <v>15</v>
      </c>
      <c r="I50" s="247">
        <v>1.7075701760979363</v>
      </c>
      <c r="J50" s="248">
        <v>1.4471580313422192</v>
      </c>
    </row>
    <row r="51" spans="4:11" x14ac:dyDescent="0.25">
      <c r="D51" s="85" t="s">
        <v>46</v>
      </c>
      <c r="E51" s="247">
        <v>1.6232492903979006</v>
      </c>
      <c r="F51" s="248">
        <v>1.1760912590556813</v>
      </c>
      <c r="H51" s="85" t="s">
        <v>46</v>
      </c>
      <c r="I51" s="247">
        <v>1.3010299956639813</v>
      </c>
      <c r="J51" s="248">
        <v>1.146128035678238</v>
      </c>
    </row>
    <row r="52" spans="4:11" x14ac:dyDescent="0.25">
      <c r="D52" s="85" t="s">
        <v>17</v>
      </c>
      <c r="E52" s="247">
        <v>1.7634279935629373</v>
      </c>
      <c r="F52" s="248">
        <v>1.3424226808222062</v>
      </c>
      <c r="H52" s="85" t="s">
        <v>17</v>
      </c>
      <c r="I52" s="247">
        <v>1.3979400086720377</v>
      </c>
      <c r="J52" s="248">
        <v>1.3802112417116059</v>
      </c>
    </row>
    <row r="53" spans="4:11" x14ac:dyDescent="0.25">
      <c r="D53" s="85" t="s">
        <v>23</v>
      </c>
      <c r="E53" s="247">
        <v>2.3053513694466239</v>
      </c>
      <c r="F53" s="248">
        <v>1.8450980400142569</v>
      </c>
      <c r="H53" s="85" t="s">
        <v>23</v>
      </c>
      <c r="I53" s="247">
        <v>1.6434526764861874</v>
      </c>
      <c r="J53" s="248">
        <v>1.9084850188786497</v>
      </c>
    </row>
    <row r="54" spans="4:11" x14ac:dyDescent="0.25">
      <c r="D54" s="85" t="s">
        <v>24</v>
      </c>
      <c r="E54" s="247">
        <v>2.012837224705172</v>
      </c>
      <c r="F54" s="248">
        <v>1.2787536009528289</v>
      </c>
      <c r="H54" s="85" t="s">
        <v>24</v>
      </c>
      <c r="I54" s="247">
        <v>1.5910646070264991</v>
      </c>
      <c r="J54" s="248">
        <v>1.2787536009528289</v>
      </c>
    </row>
    <row r="55" spans="4:11" x14ac:dyDescent="0.25">
      <c r="D55" s="85" t="s">
        <v>25</v>
      </c>
      <c r="E55" s="247">
        <v>2.0681858617461617</v>
      </c>
      <c r="F55" s="248">
        <v>1.3010299956639813</v>
      </c>
      <c r="H55" s="85" t="s">
        <v>25</v>
      </c>
      <c r="I55" s="247">
        <v>1.5910646070264991</v>
      </c>
      <c r="J55" s="248">
        <v>1.3979400086720377</v>
      </c>
    </row>
    <row r="58" spans="4:11" x14ac:dyDescent="0.25">
      <c r="D58" s="61"/>
      <c r="E58" s="259"/>
      <c r="F58" s="259"/>
      <c r="G58" s="259"/>
      <c r="H58" s="259"/>
      <c r="I58" s="61"/>
      <c r="J58" s="61"/>
      <c r="K58" s="61"/>
    </row>
    <row r="59" spans="4:11" x14ac:dyDescent="0.25">
      <c r="D59" s="61"/>
      <c r="E59" s="61"/>
      <c r="F59" s="61"/>
      <c r="G59" s="61"/>
      <c r="H59" s="61"/>
      <c r="I59" s="61"/>
      <c r="J59" s="61"/>
      <c r="K59" s="61"/>
    </row>
    <row r="60" spans="4:11" x14ac:dyDescent="0.25">
      <c r="D60" s="62"/>
      <c r="E60" s="61"/>
      <c r="F60" s="61"/>
      <c r="G60" s="61"/>
      <c r="H60" s="61"/>
      <c r="I60" s="61"/>
      <c r="J60" s="61"/>
      <c r="K60" s="61"/>
    </row>
    <row r="61" spans="4:11" x14ac:dyDescent="0.25">
      <c r="D61" s="62"/>
      <c r="E61" s="61"/>
      <c r="F61" s="61"/>
      <c r="G61" s="61"/>
      <c r="H61" s="61"/>
      <c r="I61" s="61"/>
      <c r="J61" s="61"/>
      <c r="K61" s="61"/>
    </row>
    <row r="62" spans="4:11" x14ac:dyDescent="0.25">
      <c r="D62" s="62"/>
      <c r="E62" s="61"/>
      <c r="F62" s="61"/>
      <c r="G62" s="61"/>
      <c r="H62" s="61"/>
      <c r="I62" s="61"/>
      <c r="J62" s="61"/>
      <c r="K62" s="61"/>
    </row>
    <row r="63" spans="4:11" x14ac:dyDescent="0.25">
      <c r="D63" s="62"/>
      <c r="E63" s="61"/>
      <c r="F63" s="61"/>
      <c r="G63" s="61"/>
      <c r="H63" s="61"/>
      <c r="I63" s="61"/>
      <c r="J63" s="61"/>
      <c r="K63" s="61"/>
    </row>
    <row r="64" spans="4:11" x14ac:dyDescent="0.25">
      <c r="D64" s="62"/>
      <c r="E64" s="61"/>
      <c r="F64" s="61"/>
      <c r="G64" s="61"/>
      <c r="H64" s="61"/>
      <c r="I64" s="61"/>
      <c r="J64" s="61"/>
      <c r="K64" s="61"/>
    </row>
    <row r="65" spans="4:11" x14ac:dyDescent="0.25">
      <c r="D65" s="62"/>
      <c r="E65" s="61"/>
      <c r="F65" s="61"/>
      <c r="G65" s="61"/>
      <c r="H65" s="61"/>
      <c r="I65" s="61"/>
      <c r="J65" s="61"/>
      <c r="K65" s="61"/>
    </row>
    <row r="66" spans="4:11" x14ac:dyDescent="0.25">
      <c r="D66" s="62"/>
      <c r="E66" s="61"/>
      <c r="F66" s="61"/>
      <c r="G66" s="61"/>
      <c r="H66" s="61"/>
      <c r="I66" s="61"/>
      <c r="J66" s="61"/>
      <c r="K66" s="61"/>
    </row>
    <row r="67" spans="4:11" x14ac:dyDescent="0.25">
      <c r="D67" s="62"/>
      <c r="E67" s="61"/>
      <c r="F67" s="61"/>
      <c r="G67" s="61"/>
      <c r="H67" s="61"/>
      <c r="I67" s="61"/>
      <c r="J67" s="61"/>
      <c r="K67" s="61"/>
    </row>
    <row r="68" spans="4:11" x14ac:dyDescent="0.25">
      <c r="D68" s="62"/>
      <c r="E68" s="61"/>
      <c r="F68" s="61"/>
      <c r="G68" s="61"/>
      <c r="H68" s="61"/>
      <c r="I68" s="61"/>
      <c r="J68" s="61"/>
      <c r="K68" s="61"/>
    </row>
    <row r="69" spans="4:11" x14ac:dyDescent="0.25">
      <c r="D69" s="62"/>
      <c r="E69" s="61"/>
      <c r="F69" s="61"/>
      <c r="G69" s="61"/>
      <c r="H69" s="61"/>
      <c r="I69" s="61"/>
      <c r="J69" s="61"/>
      <c r="K69" s="61"/>
    </row>
  </sheetData>
  <mergeCells count="20">
    <mergeCell ref="D43:F43"/>
    <mergeCell ref="H43:J43"/>
    <mergeCell ref="E58:F58"/>
    <mergeCell ref="G58:H58"/>
    <mergeCell ref="H3:I3"/>
    <mergeCell ref="H23:I23"/>
    <mergeCell ref="B25:B29"/>
    <mergeCell ref="B30:B33"/>
    <mergeCell ref="B34:B37"/>
    <mergeCell ref="B10:B13"/>
    <mergeCell ref="B14:B17"/>
    <mergeCell ref="B23:B24"/>
    <mergeCell ref="C23:C24"/>
    <mergeCell ref="D23:E23"/>
    <mergeCell ref="F23:G23"/>
    <mergeCell ref="B5:B9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workbookViewId="0">
      <selection activeCell="W23" sqref="W23"/>
    </sheetView>
  </sheetViews>
  <sheetFormatPr defaultRowHeight="15" x14ac:dyDescent="0.25"/>
  <cols>
    <col min="12" max="12" width="22.5703125" bestFit="1" customWidth="1"/>
  </cols>
  <sheetData>
    <row r="1" spans="2:18" x14ac:dyDescent="0.25">
      <c r="D1" t="s">
        <v>186</v>
      </c>
      <c r="M1" t="s">
        <v>186</v>
      </c>
    </row>
    <row r="2" spans="2:18" ht="15.75" thickBot="1" x14ac:dyDescent="0.3"/>
    <row r="3" spans="2:18" ht="15.75" thickBot="1" x14ac:dyDescent="0.3">
      <c r="B3" s="9"/>
      <c r="C3" s="268" t="s">
        <v>59</v>
      </c>
      <c r="D3" s="260" t="s">
        <v>60</v>
      </c>
      <c r="E3" s="261"/>
      <c r="F3" s="260" t="s">
        <v>14</v>
      </c>
      <c r="G3" s="261"/>
      <c r="H3" s="260" t="s">
        <v>22</v>
      </c>
      <c r="I3" s="261"/>
      <c r="K3" s="9"/>
      <c r="L3" s="268" t="s">
        <v>59</v>
      </c>
      <c r="M3" s="260" t="s">
        <v>60</v>
      </c>
      <c r="N3" s="261"/>
      <c r="O3" s="260" t="s">
        <v>14</v>
      </c>
      <c r="P3" s="261"/>
      <c r="Q3" s="260" t="s">
        <v>22</v>
      </c>
      <c r="R3" s="261"/>
    </row>
    <row r="4" spans="2:18" ht="15.75" thickBot="1" x14ac:dyDescent="0.3">
      <c r="B4" s="262" t="s">
        <v>61</v>
      </c>
      <c r="C4" s="269"/>
      <c r="D4" s="36" t="s">
        <v>1</v>
      </c>
      <c r="E4" s="36" t="s">
        <v>2</v>
      </c>
      <c r="F4" s="36" t="s">
        <v>1</v>
      </c>
      <c r="G4" s="36" t="s">
        <v>2</v>
      </c>
      <c r="H4" s="36" t="s">
        <v>1</v>
      </c>
      <c r="I4" s="37" t="s">
        <v>2</v>
      </c>
      <c r="K4" s="262" t="s">
        <v>61</v>
      </c>
      <c r="L4" s="269"/>
      <c r="M4" s="36" t="s">
        <v>1</v>
      </c>
      <c r="N4" s="36" t="s">
        <v>2</v>
      </c>
      <c r="O4" s="36" t="s">
        <v>1</v>
      </c>
      <c r="P4" s="36" t="s">
        <v>2</v>
      </c>
      <c r="Q4" s="36" t="s">
        <v>1</v>
      </c>
      <c r="R4" s="37" t="s">
        <v>2</v>
      </c>
    </row>
    <row r="5" spans="2:18" ht="15.75" thickBot="1" x14ac:dyDescent="0.3">
      <c r="B5" s="263"/>
      <c r="C5" s="38" t="s">
        <v>62</v>
      </c>
      <c r="D5" s="39" t="s">
        <v>63</v>
      </c>
      <c r="E5" s="39" t="s">
        <v>64</v>
      </c>
      <c r="F5" s="39" t="s">
        <v>65</v>
      </c>
      <c r="G5" s="39" t="s">
        <v>66</v>
      </c>
      <c r="H5" s="39" t="s">
        <v>67</v>
      </c>
      <c r="I5" s="38" t="s">
        <v>68</v>
      </c>
      <c r="K5" s="263"/>
      <c r="L5" s="38" t="s">
        <v>62</v>
      </c>
      <c r="M5" s="39">
        <v>56.5</v>
      </c>
      <c r="N5" s="39">
        <v>16.399999999999999</v>
      </c>
      <c r="O5" s="39">
        <v>5.0999999999999996</v>
      </c>
      <c r="P5" s="39">
        <v>14.7</v>
      </c>
      <c r="Q5" s="39">
        <v>36.5</v>
      </c>
      <c r="R5" s="38">
        <v>23.1</v>
      </c>
    </row>
    <row r="6" spans="2:18" ht="15.75" thickBot="1" x14ac:dyDescent="0.3">
      <c r="B6" s="263"/>
      <c r="C6" s="38" t="s">
        <v>69</v>
      </c>
      <c r="D6" s="38" t="s">
        <v>70</v>
      </c>
      <c r="E6" s="38" t="s">
        <v>71</v>
      </c>
      <c r="F6" s="38" t="s">
        <v>72</v>
      </c>
      <c r="G6" s="38" t="s">
        <v>73</v>
      </c>
      <c r="H6" s="38" t="s">
        <v>74</v>
      </c>
      <c r="I6" s="38" t="s">
        <v>75</v>
      </c>
      <c r="K6" s="263"/>
      <c r="L6" s="38" t="s">
        <v>69</v>
      </c>
      <c r="M6" s="38">
        <v>37.4</v>
      </c>
      <c r="N6" s="38">
        <v>22.2</v>
      </c>
      <c r="O6" s="38">
        <v>26.2</v>
      </c>
      <c r="P6" s="38">
        <v>95.1</v>
      </c>
      <c r="Q6" s="38">
        <v>44.3</v>
      </c>
      <c r="R6" s="38">
        <v>92.4</v>
      </c>
    </row>
    <row r="7" spans="2:18" ht="15.75" thickBot="1" x14ac:dyDescent="0.3">
      <c r="B7" s="263"/>
      <c r="C7" s="38" t="s">
        <v>76</v>
      </c>
      <c r="D7" s="38" t="s">
        <v>77</v>
      </c>
      <c r="E7" s="38" t="s">
        <v>78</v>
      </c>
      <c r="F7" s="38" t="s">
        <v>79</v>
      </c>
      <c r="G7" s="38" t="s">
        <v>80</v>
      </c>
      <c r="H7" s="38" t="s">
        <v>81</v>
      </c>
      <c r="I7" s="38" t="s">
        <v>82</v>
      </c>
      <c r="K7" s="263"/>
      <c r="L7" s="38" t="s">
        <v>76</v>
      </c>
      <c r="M7" s="38">
        <v>42.7</v>
      </c>
      <c r="N7" s="38">
        <v>146.80000000000001</v>
      </c>
      <c r="O7" s="38">
        <v>7.6</v>
      </c>
      <c r="P7" s="38">
        <v>291</v>
      </c>
      <c r="Q7" s="38">
        <v>28.2</v>
      </c>
      <c r="R7" s="38">
        <v>49.9</v>
      </c>
    </row>
    <row r="8" spans="2:18" ht="15.75" thickBot="1" x14ac:dyDescent="0.3">
      <c r="B8" s="263"/>
      <c r="C8" s="38" t="s">
        <v>83</v>
      </c>
      <c r="D8" s="38" t="s">
        <v>84</v>
      </c>
      <c r="E8" s="38" t="s">
        <v>85</v>
      </c>
      <c r="F8" s="38" t="s">
        <v>86</v>
      </c>
      <c r="G8" s="38" t="s">
        <v>87</v>
      </c>
      <c r="H8" s="38" t="s">
        <v>88</v>
      </c>
      <c r="I8" s="38" t="s">
        <v>89</v>
      </c>
      <c r="K8" s="263"/>
      <c r="L8" s="38" t="s">
        <v>83</v>
      </c>
      <c r="M8" s="38">
        <v>4.5999999999999996</v>
      </c>
      <c r="N8" s="38">
        <v>1.8</v>
      </c>
      <c r="O8" s="38">
        <v>3.2</v>
      </c>
      <c r="P8" s="38">
        <v>37.299999999999997</v>
      </c>
      <c r="Q8" s="38">
        <v>4.2</v>
      </c>
      <c r="R8" s="38">
        <v>0.3</v>
      </c>
    </row>
    <row r="9" spans="2:18" ht="15.75" thickBot="1" x14ac:dyDescent="0.3">
      <c r="B9" s="263"/>
      <c r="C9" s="38" t="s">
        <v>90</v>
      </c>
      <c r="D9" s="38" t="s">
        <v>91</v>
      </c>
      <c r="E9" s="38" t="s">
        <v>92</v>
      </c>
      <c r="F9" s="38" t="s">
        <v>92</v>
      </c>
      <c r="G9" s="38" t="s">
        <v>93</v>
      </c>
      <c r="H9" s="38">
        <v>0</v>
      </c>
      <c r="I9" s="38" t="s">
        <v>94</v>
      </c>
      <c r="K9" s="263"/>
      <c r="L9" s="38" t="s">
        <v>90</v>
      </c>
      <c r="M9" s="38">
        <v>0.2</v>
      </c>
      <c r="N9" s="38">
        <v>0.1</v>
      </c>
      <c r="O9" s="38">
        <v>0.1</v>
      </c>
      <c r="P9" s="38">
        <v>0.3</v>
      </c>
      <c r="Q9" s="38">
        <v>0</v>
      </c>
      <c r="R9" s="38">
        <v>0.3</v>
      </c>
    </row>
    <row r="10" spans="2:18" ht="15.75" thickBot="1" x14ac:dyDescent="0.3">
      <c r="B10" s="263"/>
      <c r="C10" s="38" t="s">
        <v>95</v>
      </c>
      <c r="D10" s="38" t="s">
        <v>96</v>
      </c>
      <c r="E10" s="38" t="s">
        <v>97</v>
      </c>
      <c r="F10" s="38" t="s">
        <v>98</v>
      </c>
      <c r="G10" s="38" t="s">
        <v>97</v>
      </c>
      <c r="H10" s="38" t="s">
        <v>99</v>
      </c>
      <c r="I10" s="38" t="s">
        <v>100</v>
      </c>
      <c r="K10" s="263"/>
      <c r="L10" s="38" t="s">
        <v>95</v>
      </c>
      <c r="M10" s="38">
        <v>21.5</v>
      </c>
      <c r="N10" s="38">
        <v>0.7</v>
      </c>
      <c r="O10" s="38">
        <v>17.899999999999999</v>
      </c>
      <c r="P10" s="38">
        <v>0.7</v>
      </c>
      <c r="Q10" s="38">
        <v>23.3</v>
      </c>
      <c r="R10" s="38">
        <v>0.6</v>
      </c>
    </row>
    <row r="11" spans="2:18" ht="15.75" thickBot="1" x14ac:dyDescent="0.3">
      <c r="B11" s="263"/>
      <c r="C11" s="40" t="s">
        <v>76</v>
      </c>
      <c r="D11" s="40" t="s">
        <v>101</v>
      </c>
      <c r="E11" s="40" t="s">
        <v>102</v>
      </c>
      <c r="F11" s="40" t="s">
        <v>103</v>
      </c>
      <c r="G11" s="40" t="s">
        <v>104</v>
      </c>
      <c r="H11" s="40" t="s">
        <v>105</v>
      </c>
      <c r="I11" s="40" t="s">
        <v>82</v>
      </c>
      <c r="K11" s="263"/>
      <c r="L11" s="40" t="s">
        <v>76</v>
      </c>
      <c r="M11" s="40">
        <v>46.5</v>
      </c>
      <c r="N11" s="40">
        <v>146.80000000000001</v>
      </c>
      <c r="O11" s="40">
        <v>10.1</v>
      </c>
      <c r="P11" s="40">
        <v>301</v>
      </c>
      <c r="Q11" s="40">
        <v>31.5</v>
      </c>
      <c r="R11" s="40">
        <v>49.9</v>
      </c>
    </row>
    <row r="12" spans="2:18" ht="15.75" thickBot="1" x14ac:dyDescent="0.3">
      <c r="B12" s="264"/>
      <c r="C12" s="41" t="s">
        <v>106</v>
      </c>
      <c r="D12" s="41">
        <v>5.149</v>
      </c>
      <c r="E12" s="41" t="s">
        <v>107</v>
      </c>
      <c r="F12" s="41" t="s">
        <v>108</v>
      </c>
      <c r="G12" s="41" t="s">
        <v>109</v>
      </c>
      <c r="H12" s="41" t="s">
        <v>110</v>
      </c>
      <c r="I12" s="41" t="s">
        <v>111</v>
      </c>
      <c r="K12" s="264"/>
      <c r="L12" s="41" t="s">
        <v>106</v>
      </c>
      <c r="M12" s="41">
        <v>5.149</v>
      </c>
      <c r="N12" s="41">
        <v>73.5</v>
      </c>
      <c r="O12" s="41">
        <v>2.8</v>
      </c>
      <c r="P12" s="41">
        <v>65.8</v>
      </c>
      <c r="Q12" s="41">
        <v>2.8</v>
      </c>
      <c r="R12" s="41">
        <v>34.299999999999997</v>
      </c>
    </row>
    <row r="13" spans="2:18" ht="16.5" thickTop="1" thickBot="1" x14ac:dyDescent="0.3">
      <c r="B13" s="265" t="s">
        <v>112</v>
      </c>
      <c r="C13" s="38" t="s">
        <v>62</v>
      </c>
      <c r="D13" s="38">
        <v>11.79</v>
      </c>
      <c r="E13" s="38" t="s">
        <v>113</v>
      </c>
      <c r="F13" s="38" t="s">
        <v>114</v>
      </c>
      <c r="G13" s="38" t="s">
        <v>115</v>
      </c>
      <c r="H13" s="38" t="s">
        <v>116</v>
      </c>
      <c r="I13" s="38" t="s">
        <v>117</v>
      </c>
      <c r="K13" s="265" t="s">
        <v>112</v>
      </c>
      <c r="L13" s="38" t="s">
        <v>62</v>
      </c>
      <c r="M13" s="38">
        <v>11.79</v>
      </c>
      <c r="N13" s="38">
        <v>3.3</v>
      </c>
      <c r="O13" s="38">
        <v>13.3</v>
      </c>
      <c r="P13" s="38">
        <v>23.8</v>
      </c>
      <c r="Q13" s="38">
        <v>11.3</v>
      </c>
      <c r="R13" s="38">
        <v>5.7</v>
      </c>
    </row>
    <row r="14" spans="2:18" ht="15.75" thickBot="1" x14ac:dyDescent="0.3">
      <c r="B14" s="266"/>
      <c r="C14" s="38" t="s">
        <v>118</v>
      </c>
      <c r="D14" s="38" t="s">
        <v>119</v>
      </c>
      <c r="E14" s="38" t="s">
        <v>120</v>
      </c>
      <c r="F14" s="38">
        <v>0</v>
      </c>
      <c r="G14" s="38" t="s">
        <v>121</v>
      </c>
      <c r="H14" s="38">
        <v>0</v>
      </c>
      <c r="I14" s="38" t="s">
        <v>122</v>
      </c>
      <c r="K14" s="266"/>
      <c r="L14" s="38" t="s">
        <v>118</v>
      </c>
      <c r="M14" s="38">
        <v>0.6</v>
      </c>
      <c r="N14" s="38">
        <v>3.1</v>
      </c>
      <c r="O14" s="38">
        <v>0</v>
      </c>
      <c r="P14" s="38">
        <v>3.4</v>
      </c>
      <c r="Q14" s="38">
        <v>0</v>
      </c>
      <c r="R14" s="38">
        <v>1.7</v>
      </c>
    </row>
    <row r="15" spans="2:18" ht="15.75" thickBot="1" x14ac:dyDescent="0.3">
      <c r="B15" s="266"/>
      <c r="C15" s="38" t="s">
        <v>123</v>
      </c>
      <c r="D15" s="38" t="s">
        <v>124</v>
      </c>
      <c r="E15" s="38" t="s">
        <v>125</v>
      </c>
      <c r="F15" s="38">
        <v>0</v>
      </c>
      <c r="G15" s="38" t="s">
        <v>126</v>
      </c>
      <c r="H15" s="38" t="s">
        <v>127</v>
      </c>
      <c r="I15" s="38" t="s">
        <v>128</v>
      </c>
      <c r="K15" s="266"/>
      <c r="L15" s="38" t="s">
        <v>123</v>
      </c>
      <c r="M15" s="38">
        <v>2</v>
      </c>
      <c r="N15" s="38">
        <v>4.3</v>
      </c>
      <c r="O15" s="38">
        <v>0</v>
      </c>
      <c r="P15" s="38">
        <v>7.5</v>
      </c>
      <c r="Q15" s="38">
        <v>2</v>
      </c>
      <c r="R15" s="38">
        <v>9.1999999999999993</v>
      </c>
    </row>
    <row r="16" spans="2:18" ht="15.75" thickBot="1" x14ac:dyDescent="0.3">
      <c r="B16" s="266"/>
      <c r="C16" s="38" t="s">
        <v>129</v>
      </c>
      <c r="D16" s="38" t="s">
        <v>130</v>
      </c>
      <c r="E16" s="38" t="s">
        <v>131</v>
      </c>
      <c r="F16" s="38" t="s">
        <v>132</v>
      </c>
      <c r="G16" s="38" t="s">
        <v>133</v>
      </c>
      <c r="H16" s="38" t="s">
        <v>134</v>
      </c>
      <c r="I16" s="38" t="s">
        <v>135</v>
      </c>
      <c r="K16" s="266"/>
      <c r="L16" s="38" t="s">
        <v>129</v>
      </c>
      <c r="M16" s="38">
        <v>7.8</v>
      </c>
      <c r="N16" s="38">
        <v>189</v>
      </c>
      <c r="O16" s="38">
        <v>0.3</v>
      </c>
      <c r="P16" s="38">
        <v>114</v>
      </c>
      <c r="Q16" s="38">
        <v>6.3</v>
      </c>
      <c r="R16" s="38">
        <v>114.5</v>
      </c>
    </row>
    <row r="17" spans="2:18" ht="15.75" thickBot="1" x14ac:dyDescent="0.3">
      <c r="B17" s="266"/>
      <c r="C17" s="38" t="s">
        <v>95</v>
      </c>
      <c r="D17" s="38" t="s">
        <v>136</v>
      </c>
      <c r="E17" s="38" t="s">
        <v>137</v>
      </c>
      <c r="F17" s="38" t="s">
        <v>138</v>
      </c>
      <c r="G17" s="38" t="s">
        <v>139</v>
      </c>
      <c r="H17" s="38" t="s">
        <v>140</v>
      </c>
      <c r="I17" s="38" t="s">
        <v>141</v>
      </c>
      <c r="K17" s="266"/>
      <c r="L17" s="38" t="s">
        <v>95</v>
      </c>
      <c r="M17" s="38">
        <v>0.6</v>
      </c>
      <c r="N17" s="38">
        <v>2.2999999999999998</v>
      </c>
      <c r="O17" s="38">
        <v>1</v>
      </c>
      <c r="P17" s="38">
        <v>0.5</v>
      </c>
      <c r="Q17" s="38">
        <v>0.8</v>
      </c>
      <c r="R17" s="38">
        <v>0.5</v>
      </c>
    </row>
    <row r="18" spans="2:18" ht="15.75" thickBot="1" x14ac:dyDescent="0.3">
      <c r="B18" s="266"/>
      <c r="C18" s="38" t="s">
        <v>142</v>
      </c>
      <c r="D18" s="38" t="s">
        <v>143</v>
      </c>
      <c r="E18" s="38" t="s">
        <v>144</v>
      </c>
      <c r="F18" s="38" t="s">
        <v>145</v>
      </c>
      <c r="G18" s="38" t="s">
        <v>146</v>
      </c>
      <c r="H18" s="38" t="s">
        <v>147</v>
      </c>
      <c r="I18" s="38" t="s">
        <v>148</v>
      </c>
      <c r="K18" s="266"/>
      <c r="L18" s="38" t="s">
        <v>142</v>
      </c>
      <c r="M18" s="38">
        <v>1.7</v>
      </c>
      <c r="N18" s="38">
        <v>0.9</v>
      </c>
      <c r="O18" s="38">
        <v>2.4</v>
      </c>
      <c r="P18" s="38">
        <v>3.2</v>
      </c>
      <c r="Q18" s="38">
        <v>15.6</v>
      </c>
      <c r="R18" s="38">
        <v>13.3</v>
      </c>
    </row>
    <row r="19" spans="2:18" ht="15.75" thickBot="1" x14ac:dyDescent="0.3">
      <c r="B19" s="266"/>
      <c r="C19" s="38" t="s">
        <v>149</v>
      </c>
      <c r="D19" s="38" t="s">
        <v>150</v>
      </c>
      <c r="E19" s="38" t="s">
        <v>151</v>
      </c>
      <c r="F19" s="38">
        <v>0</v>
      </c>
      <c r="G19" s="38" t="s">
        <v>152</v>
      </c>
      <c r="H19" s="38">
        <v>0</v>
      </c>
      <c r="I19" s="38" t="s">
        <v>153</v>
      </c>
      <c r="K19" s="266"/>
      <c r="L19" s="38" t="s">
        <v>149</v>
      </c>
      <c r="M19" s="38">
        <v>12.9</v>
      </c>
      <c r="N19" s="38">
        <v>2.7</v>
      </c>
      <c r="O19" s="38">
        <v>0</v>
      </c>
      <c r="P19" s="38">
        <v>15.2</v>
      </c>
      <c r="Q19" s="38">
        <v>0</v>
      </c>
      <c r="R19" s="38">
        <v>0.4</v>
      </c>
    </row>
    <row r="20" spans="2:18" ht="15.75" thickBot="1" x14ac:dyDescent="0.3">
      <c r="B20" s="266"/>
      <c r="C20" s="38" t="s">
        <v>154</v>
      </c>
      <c r="D20" s="38" t="s">
        <v>155</v>
      </c>
      <c r="E20" s="38" t="s">
        <v>156</v>
      </c>
      <c r="F20" s="38">
        <v>0</v>
      </c>
      <c r="G20" s="38" t="s">
        <v>157</v>
      </c>
      <c r="H20" s="38" t="s">
        <v>158</v>
      </c>
      <c r="I20" s="38" t="s">
        <v>159</v>
      </c>
      <c r="K20" s="266"/>
      <c r="L20" s="38" t="s">
        <v>154</v>
      </c>
      <c r="M20" s="38">
        <v>12.5</v>
      </c>
      <c r="N20" s="38">
        <v>17.600000000000001</v>
      </c>
      <c r="O20" s="38">
        <v>0</v>
      </c>
      <c r="P20" s="38">
        <v>21.7</v>
      </c>
      <c r="Q20" s="38">
        <v>0.7</v>
      </c>
      <c r="R20" s="38">
        <v>24.5</v>
      </c>
    </row>
    <row r="21" spans="2:18" ht="15.75" thickBot="1" x14ac:dyDescent="0.3">
      <c r="B21" s="266"/>
      <c r="C21" s="38" t="s">
        <v>83</v>
      </c>
      <c r="D21" s="38" t="s">
        <v>160</v>
      </c>
      <c r="E21" s="38" t="s">
        <v>161</v>
      </c>
      <c r="F21" s="38" t="s">
        <v>119</v>
      </c>
      <c r="G21" s="38">
        <v>0</v>
      </c>
      <c r="H21" s="38" t="s">
        <v>162</v>
      </c>
      <c r="I21" s="38">
        <v>0</v>
      </c>
      <c r="K21" s="266"/>
      <c r="L21" s="38" t="s">
        <v>83</v>
      </c>
      <c r="M21" s="38">
        <v>1.2</v>
      </c>
      <c r="N21" s="38">
        <v>26.7</v>
      </c>
      <c r="O21" s="38">
        <v>0.6</v>
      </c>
      <c r="P21" s="38">
        <v>0</v>
      </c>
      <c r="Q21" s="38">
        <v>0.2</v>
      </c>
      <c r="R21" s="38">
        <v>0</v>
      </c>
    </row>
    <row r="22" spans="2:18" ht="15.75" thickBot="1" x14ac:dyDescent="0.3">
      <c r="B22" s="266"/>
      <c r="C22" s="38" t="s">
        <v>90</v>
      </c>
      <c r="D22" s="38" t="s">
        <v>163</v>
      </c>
      <c r="E22" s="38" t="s">
        <v>164</v>
      </c>
      <c r="F22" s="38" t="s">
        <v>165</v>
      </c>
      <c r="G22" s="38" t="s">
        <v>166</v>
      </c>
      <c r="H22" s="38" t="s">
        <v>167</v>
      </c>
      <c r="I22" s="38" t="s">
        <v>168</v>
      </c>
      <c r="K22" s="266"/>
      <c r="L22" s="38" t="s">
        <v>90</v>
      </c>
      <c r="M22" s="38">
        <v>4.0999999999999996</v>
      </c>
      <c r="N22" s="38">
        <v>1</v>
      </c>
      <c r="O22" s="38">
        <v>2.5</v>
      </c>
      <c r="P22" s="38">
        <v>0.2</v>
      </c>
      <c r="Q22" s="38">
        <v>3.8</v>
      </c>
      <c r="R22" s="38">
        <v>0.9</v>
      </c>
    </row>
    <row r="23" spans="2:18" ht="15.75" thickBot="1" x14ac:dyDescent="0.3">
      <c r="B23" s="266"/>
      <c r="C23" s="38" t="s">
        <v>169</v>
      </c>
      <c r="D23" s="38" t="s">
        <v>170</v>
      </c>
      <c r="E23" s="38" t="s">
        <v>171</v>
      </c>
      <c r="F23" s="38" t="s">
        <v>162</v>
      </c>
      <c r="G23" s="38" t="s">
        <v>172</v>
      </c>
      <c r="H23" s="38">
        <v>0</v>
      </c>
      <c r="I23" s="38" t="s">
        <v>173</v>
      </c>
      <c r="K23" s="266"/>
      <c r="L23" s="38" t="s">
        <v>169</v>
      </c>
      <c r="M23" s="38">
        <v>0.3</v>
      </c>
      <c r="N23" s="38">
        <v>71.7</v>
      </c>
      <c r="O23" s="38">
        <v>0.2</v>
      </c>
      <c r="P23" s="38">
        <v>20</v>
      </c>
      <c r="Q23" s="38">
        <v>0</v>
      </c>
      <c r="R23" s="38">
        <v>0.2</v>
      </c>
    </row>
    <row r="24" spans="2:18" ht="15.75" thickBot="1" x14ac:dyDescent="0.3">
      <c r="B24" s="266"/>
      <c r="C24" s="38" t="s">
        <v>174</v>
      </c>
      <c r="D24" s="38">
        <v>0</v>
      </c>
      <c r="E24" s="38">
        <v>0</v>
      </c>
      <c r="F24" s="38" t="s">
        <v>92</v>
      </c>
      <c r="G24" s="38">
        <v>0</v>
      </c>
      <c r="H24" s="38" t="s">
        <v>158</v>
      </c>
      <c r="I24" s="38">
        <v>0</v>
      </c>
      <c r="K24" s="266"/>
      <c r="L24" s="38" t="s">
        <v>174</v>
      </c>
      <c r="M24" s="38">
        <v>0</v>
      </c>
      <c r="N24" s="38">
        <v>0</v>
      </c>
      <c r="O24" s="38">
        <v>0.1</v>
      </c>
      <c r="P24" s="38">
        <v>0</v>
      </c>
      <c r="Q24" s="38">
        <v>0.7</v>
      </c>
      <c r="R24" s="38">
        <v>0</v>
      </c>
    </row>
    <row r="25" spans="2:18" ht="15.75" thickBot="1" x14ac:dyDescent="0.3">
      <c r="B25" s="267"/>
      <c r="C25" s="42" t="s">
        <v>175</v>
      </c>
      <c r="D25" s="42" t="s">
        <v>176</v>
      </c>
      <c r="E25" s="42" t="s">
        <v>177</v>
      </c>
      <c r="F25" s="42" t="s">
        <v>178</v>
      </c>
      <c r="G25" s="42" t="s">
        <v>179</v>
      </c>
      <c r="H25" s="42" t="s">
        <v>180</v>
      </c>
      <c r="I25" s="42" t="s">
        <v>181</v>
      </c>
      <c r="K25" s="267"/>
      <c r="L25" s="42" t="s">
        <v>175</v>
      </c>
      <c r="M25" s="42">
        <v>17.399999999999999</v>
      </c>
      <c r="N25" s="42">
        <v>0.03</v>
      </c>
      <c r="O25" s="42">
        <v>1.1000000000000001</v>
      </c>
      <c r="P25" s="42">
        <v>0.05</v>
      </c>
      <c r="Q25" s="42">
        <v>2.5</v>
      </c>
      <c r="R25" s="42">
        <v>0.04</v>
      </c>
    </row>
    <row r="26" spans="2:18" ht="16.5" thickTop="1" thickBot="1" x14ac:dyDescent="0.3">
      <c r="B26" s="270" t="s">
        <v>182</v>
      </c>
      <c r="C26" s="271"/>
      <c r="D26" s="38">
        <v>75</v>
      </c>
      <c r="E26" s="38">
        <v>56</v>
      </c>
      <c r="F26" s="38">
        <v>77</v>
      </c>
      <c r="G26" s="38">
        <v>79</v>
      </c>
      <c r="H26" s="38">
        <v>80</v>
      </c>
      <c r="I26" s="38">
        <v>59</v>
      </c>
    </row>
    <row r="27" spans="2:18" ht="15.75" thickBot="1" x14ac:dyDescent="0.3">
      <c r="B27" s="272" t="s">
        <v>183</v>
      </c>
      <c r="C27" s="273"/>
      <c r="D27" s="38">
        <v>25</v>
      </c>
      <c r="E27" s="38">
        <v>44</v>
      </c>
      <c r="F27" s="38">
        <v>23</v>
      </c>
      <c r="G27" s="38">
        <v>21</v>
      </c>
      <c r="H27" s="38">
        <v>20</v>
      </c>
      <c r="I27" s="38">
        <v>41</v>
      </c>
    </row>
  </sheetData>
  <mergeCells count="14">
    <mergeCell ref="B26:C26"/>
    <mergeCell ref="B27:C27"/>
    <mergeCell ref="L3:L4"/>
    <mergeCell ref="M3:N3"/>
    <mergeCell ref="O3:P3"/>
    <mergeCell ref="B4:B12"/>
    <mergeCell ref="B13:B25"/>
    <mergeCell ref="Q3:R3"/>
    <mergeCell ref="K4:K12"/>
    <mergeCell ref="K13:K25"/>
    <mergeCell ref="C3:C4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4"/>
  <sheetViews>
    <sheetView workbookViewId="0">
      <selection activeCell="M25" sqref="M25"/>
    </sheetView>
  </sheetViews>
  <sheetFormatPr defaultRowHeight="15" x14ac:dyDescent="0.25"/>
  <cols>
    <col min="2" max="2" width="16.140625" customWidth="1"/>
    <col min="6" max="6" width="18.85546875" customWidth="1"/>
    <col min="7" max="7" width="11.85546875" customWidth="1"/>
    <col min="8" max="8" width="12.7109375" customWidth="1"/>
    <col min="9" max="9" width="14.7109375" customWidth="1"/>
    <col min="13" max="13" width="14.140625" customWidth="1"/>
    <col min="17" max="17" width="15.5703125" customWidth="1"/>
    <col min="21" max="21" width="15.28515625" customWidth="1"/>
    <col min="26" max="26" width="25" bestFit="1" customWidth="1"/>
  </cols>
  <sheetData>
    <row r="1" spans="2:27" ht="16.5" thickBot="1" x14ac:dyDescent="0.3">
      <c r="C1" s="44" t="s">
        <v>185</v>
      </c>
      <c r="M1" s="285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7"/>
    </row>
    <row r="2" spans="2:27" ht="15.75" thickBot="1" x14ac:dyDescent="0.3">
      <c r="B2" s="274" t="s">
        <v>0</v>
      </c>
      <c r="C2" s="275"/>
      <c r="D2" s="275"/>
      <c r="E2" s="275"/>
      <c r="F2" s="275"/>
      <c r="G2" s="275"/>
      <c r="H2" s="275"/>
      <c r="I2" s="276"/>
      <c r="M2" s="277" t="s">
        <v>1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84"/>
      <c r="Z2" s="49" t="s">
        <v>187</v>
      </c>
      <c r="AA2" s="50" t="s">
        <v>188</v>
      </c>
    </row>
    <row r="3" spans="2:27" ht="15.75" thickBot="1" x14ac:dyDescent="0.3">
      <c r="B3" s="277" t="s">
        <v>1</v>
      </c>
      <c r="C3" s="278"/>
      <c r="D3" s="278"/>
      <c r="E3" s="279"/>
      <c r="F3" s="280" t="s">
        <v>2</v>
      </c>
      <c r="G3" s="278"/>
      <c r="H3" s="278"/>
      <c r="I3" s="279"/>
      <c r="M3" s="281" t="s">
        <v>0</v>
      </c>
      <c r="N3" s="282"/>
      <c r="O3" s="282"/>
      <c r="P3" s="283"/>
      <c r="Q3" s="288" t="s">
        <v>14</v>
      </c>
      <c r="R3" s="289"/>
      <c r="S3" s="289"/>
      <c r="T3" s="290"/>
      <c r="U3" s="281" t="s">
        <v>22</v>
      </c>
      <c r="V3" s="282"/>
      <c r="W3" s="282"/>
      <c r="X3" s="283"/>
      <c r="Z3" s="51" t="s">
        <v>12</v>
      </c>
      <c r="AA3" s="52">
        <v>24.9</v>
      </c>
    </row>
    <row r="4" spans="2:27" ht="39" thickBot="1" x14ac:dyDescent="0.3">
      <c r="B4" s="1"/>
      <c r="C4" s="2" t="s">
        <v>3</v>
      </c>
      <c r="D4" s="3" t="s">
        <v>4</v>
      </c>
      <c r="E4" s="3" t="s">
        <v>5</v>
      </c>
      <c r="F4" s="2"/>
      <c r="G4" s="2" t="s">
        <v>3</v>
      </c>
      <c r="H4" s="3" t="s">
        <v>4</v>
      </c>
      <c r="I4" s="3" t="s">
        <v>5</v>
      </c>
      <c r="M4" s="1"/>
      <c r="N4" s="2" t="s">
        <v>3</v>
      </c>
      <c r="O4" s="3" t="s">
        <v>4</v>
      </c>
      <c r="P4" s="3" t="s">
        <v>5</v>
      </c>
      <c r="Q4" s="1"/>
      <c r="R4" s="3" t="s">
        <v>15</v>
      </c>
      <c r="S4" s="3" t="s">
        <v>16</v>
      </c>
      <c r="T4" s="3" t="s">
        <v>17</v>
      </c>
      <c r="U4" s="1"/>
      <c r="V4" s="3" t="s">
        <v>23</v>
      </c>
      <c r="W4" s="3" t="s">
        <v>24</v>
      </c>
      <c r="X4" s="3" t="s">
        <v>25</v>
      </c>
      <c r="Z4" s="51" t="s">
        <v>189</v>
      </c>
      <c r="AA4" s="52">
        <v>23.58</v>
      </c>
    </row>
    <row r="5" spans="2:27" ht="15.75" thickBot="1" x14ac:dyDescent="0.3">
      <c r="B5" s="1" t="s">
        <v>6</v>
      </c>
      <c r="C5" s="4">
        <v>24.33</v>
      </c>
      <c r="D5" s="5">
        <v>12.18</v>
      </c>
      <c r="E5" s="5">
        <v>18.02</v>
      </c>
      <c r="F5" s="5" t="s">
        <v>7</v>
      </c>
      <c r="G5" s="5">
        <v>33.869999999999997</v>
      </c>
      <c r="H5" s="5">
        <v>28.39</v>
      </c>
      <c r="I5" s="5">
        <v>12.84</v>
      </c>
      <c r="M5" s="1" t="s">
        <v>6</v>
      </c>
      <c r="N5" s="4">
        <v>24.33</v>
      </c>
      <c r="O5" s="5">
        <v>12.18</v>
      </c>
      <c r="P5" s="5">
        <v>18.02</v>
      </c>
      <c r="Q5" s="1" t="s">
        <v>18</v>
      </c>
      <c r="R5" s="5">
        <v>21.23</v>
      </c>
      <c r="S5" s="5">
        <v>19.37</v>
      </c>
      <c r="T5" s="5">
        <v>5.4</v>
      </c>
      <c r="U5" s="1" t="s">
        <v>21</v>
      </c>
      <c r="V5" s="5">
        <v>11.83</v>
      </c>
      <c r="W5" s="5">
        <v>2.73</v>
      </c>
      <c r="X5" s="5">
        <v>19.97</v>
      </c>
      <c r="Z5" s="51" t="s">
        <v>190</v>
      </c>
      <c r="AA5" s="52">
        <v>17.97</v>
      </c>
    </row>
    <row r="6" spans="2:27" ht="15.75" thickBot="1" x14ac:dyDescent="0.3">
      <c r="B6" s="1" t="s">
        <v>8</v>
      </c>
      <c r="C6" s="4">
        <v>6</v>
      </c>
      <c r="D6" s="5">
        <v>8.19</v>
      </c>
      <c r="E6" s="5">
        <v>7.55</v>
      </c>
      <c r="F6" s="6" t="s">
        <v>9</v>
      </c>
      <c r="G6" s="6">
        <v>8.39</v>
      </c>
      <c r="H6" s="6">
        <v>2.64</v>
      </c>
      <c r="I6" s="6">
        <v>1.7</v>
      </c>
      <c r="M6" s="1" t="s">
        <v>8</v>
      </c>
      <c r="N6" s="4">
        <v>6</v>
      </c>
      <c r="O6" s="5">
        <v>8.19</v>
      </c>
      <c r="P6" s="5">
        <v>7.55</v>
      </c>
      <c r="Q6" s="1" t="s">
        <v>20</v>
      </c>
      <c r="R6" s="5">
        <v>13.8</v>
      </c>
      <c r="S6" s="5">
        <v>11.48</v>
      </c>
      <c r="T6" s="5">
        <v>5.53</v>
      </c>
      <c r="U6" s="1" t="s">
        <v>6</v>
      </c>
      <c r="V6" s="5">
        <v>7.2</v>
      </c>
      <c r="W6" s="5">
        <v>12.64</v>
      </c>
      <c r="X6" s="5">
        <v>10.42</v>
      </c>
      <c r="Z6" s="51" t="s">
        <v>6</v>
      </c>
      <c r="AA6" s="52">
        <v>4.6900000000000004</v>
      </c>
    </row>
    <row r="7" spans="2:27" ht="15.75" thickBot="1" x14ac:dyDescent="0.3">
      <c r="B7" s="1" t="s">
        <v>10</v>
      </c>
      <c r="C7" s="4">
        <v>5.27</v>
      </c>
      <c r="D7" s="5">
        <v>4.6500000000000004</v>
      </c>
      <c r="E7" s="5">
        <v>3.55</v>
      </c>
      <c r="F7" s="7" t="s">
        <v>6</v>
      </c>
      <c r="G7" s="7">
        <v>3.8</v>
      </c>
      <c r="H7" s="7">
        <v>28.39</v>
      </c>
      <c r="I7" s="7">
        <v>12.72</v>
      </c>
      <c r="M7" s="1" t="s">
        <v>10</v>
      </c>
      <c r="N7" s="4">
        <v>5.27</v>
      </c>
      <c r="O7" s="5">
        <v>4.6500000000000004</v>
      </c>
      <c r="P7" s="5">
        <v>3.55</v>
      </c>
      <c r="Q7" s="1" t="s">
        <v>6</v>
      </c>
      <c r="R7" s="5">
        <v>13.39</v>
      </c>
      <c r="S7" s="5">
        <v>14.07</v>
      </c>
      <c r="T7" s="5">
        <v>20.04</v>
      </c>
      <c r="U7" s="1" t="s">
        <v>18</v>
      </c>
      <c r="V7" s="5">
        <v>6.69</v>
      </c>
      <c r="W7" s="5">
        <v>13.19</v>
      </c>
      <c r="X7" s="5">
        <v>14</v>
      </c>
      <c r="Z7" s="51" t="s">
        <v>18</v>
      </c>
      <c r="AA7" s="52">
        <v>3.72</v>
      </c>
    </row>
    <row r="8" spans="2:27" ht="15.75" thickBot="1" x14ac:dyDescent="0.3">
      <c r="B8" s="1" t="s">
        <v>11</v>
      </c>
      <c r="C8" s="4">
        <v>4.84</v>
      </c>
      <c r="D8" s="5">
        <v>3.27</v>
      </c>
      <c r="E8" s="5">
        <v>6.35</v>
      </c>
      <c r="F8" s="5" t="s">
        <v>12</v>
      </c>
      <c r="G8" s="5">
        <v>1.22</v>
      </c>
      <c r="H8" s="5">
        <v>5.62</v>
      </c>
      <c r="I8" s="5">
        <v>18.54</v>
      </c>
      <c r="M8" s="1" t="s">
        <v>11</v>
      </c>
      <c r="N8" s="4">
        <v>4.84</v>
      </c>
      <c r="O8" s="5">
        <v>3.27</v>
      </c>
      <c r="P8" s="5">
        <v>6.35</v>
      </c>
      <c r="Q8" s="1" t="s">
        <v>8</v>
      </c>
      <c r="R8" s="5">
        <v>4.71</v>
      </c>
      <c r="S8" s="5">
        <v>9.52</v>
      </c>
      <c r="T8" s="5">
        <v>10.11</v>
      </c>
      <c r="U8" s="1" t="s">
        <v>20</v>
      </c>
      <c r="V8" s="5">
        <v>4.13</v>
      </c>
      <c r="W8" s="5">
        <v>8.16</v>
      </c>
      <c r="X8" s="5">
        <v>6.43</v>
      </c>
      <c r="Z8" s="51" t="s">
        <v>13</v>
      </c>
      <c r="AA8" s="52">
        <v>2.34</v>
      </c>
    </row>
    <row r="9" spans="2:27" ht="15.75" thickBot="1" x14ac:dyDescent="0.3">
      <c r="B9" s="1" t="s">
        <v>12</v>
      </c>
      <c r="C9" s="4">
        <v>3.17</v>
      </c>
      <c r="D9" s="5">
        <v>4.34</v>
      </c>
      <c r="E9" s="5">
        <v>4.38</v>
      </c>
      <c r="F9" s="8"/>
      <c r="G9" s="10"/>
      <c r="H9" s="10"/>
      <c r="I9" s="11"/>
      <c r="M9" s="1" t="s">
        <v>12</v>
      </c>
      <c r="N9" s="4">
        <v>3.17</v>
      </c>
      <c r="O9" s="5">
        <v>4.34</v>
      </c>
      <c r="P9" s="5">
        <v>4.38</v>
      </c>
      <c r="Q9" s="1" t="s">
        <v>12</v>
      </c>
      <c r="R9" s="5">
        <v>4.32</v>
      </c>
      <c r="S9" s="5">
        <v>5.19</v>
      </c>
      <c r="T9" s="5">
        <v>4.01</v>
      </c>
      <c r="U9" s="1" t="s">
        <v>13</v>
      </c>
      <c r="V9" s="5">
        <v>4.09</v>
      </c>
      <c r="W9" s="5">
        <v>3.92</v>
      </c>
      <c r="X9" s="5">
        <v>2.27</v>
      </c>
      <c r="Z9" s="51" t="s">
        <v>191</v>
      </c>
      <c r="AA9" s="52">
        <v>2.33</v>
      </c>
    </row>
    <row r="10" spans="2:27" ht="15.75" thickBot="1" x14ac:dyDescent="0.3">
      <c r="B10" s="1" t="s">
        <v>13</v>
      </c>
      <c r="C10" s="4">
        <v>2.59</v>
      </c>
      <c r="D10" s="5">
        <v>2.92</v>
      </c>
      <c r="E10" s="12">
        <v>2.17</v>
      </c>
      <c r="F10" s="13"/>
      <c r="G10" s="14"/>
      <c r="H10" s="14"/>
      <c r="I10" s="15"/>
      <c r="M10" s="1" t="s">
        <v>13</v>
      </c>
      <c r="N10" s="4">
        <v>2.59</v>
      </c>
      <c r="O10" s="5">
        <v>2.92</v>
      </c>
      <c r="P10" s="12">
        <v>2.17</v>
      </c>
      <c r="Q10" s="1" t="s">
        <v>10</v>
      </c>
      <c r="R10" s="5">
        <v>3.79</v>
      </c>
      <c r="S10" s="5">
        <v>2.7</v>
      </c>
      <c r="T10" s="5">
        <v>5.4</v>
      </c>
      <c r="U10" s="1" t="s">
        <v>26</v>
      </c>
      <c r="V10" s="5">
        <v>2.64</v>
      </c>
      <c r="W10" s="5">
        <v>4.71</v>
      </c>
      <c r="X10" s="5">
        <v>3.29</v>
      </c>
      <c r="Z10" s="51" t="s">
        <v>192</v>
      </c>
      <c r="AA10" s="52">
        <v>2.1</v>
      </c>
    </row>
    <row r="11" spans="2:27" ht="15.75" thickBot="1" x14ac:dyDescent="0.3">
      <c r="B11" s="274" t="s">
        <v>14</v>
      </c>
      <c r="C11" s="275"/>
      <c r="D11" s="275"/>
      <c r="E11" s="275"/>
      <c r="F11" s="275"/>
      <c r="G11" s="275"/>
      <c r="H11" s="275"/>
      <c r="I11" s="276"/>
      <c r="U11" s="1" t="s">
        <v>8</v>
      </c>
      <c r="V11" s="5">
        <v>2.2599999999999998</v>
      </c>
      <c r="W11" s="5">
        <v>7.59</v>
      </c>
      <c r="X11" s="5">
        <v>4.1900000000000004</v>
      </c>
      <c r="Z11" s="51" t="s">
        <v>193</v>
      </c>
      <c r="AA11" s="52">
        <v>2.0699999999999998</v>
      </c>
    </row>
    <row r="12" spans="2:27" ht="15.75" thickBot="1" x14ac:dyDescent="0.3">
      <c r="B12" s="277" t="s">
        <v>1</v>
      </c>
      <c r="C12" s="278"/>
      <c r="D12" s="278"/>
      <c r="E12" s="279"/>
      <c r="F12" s="280" t="s">
        <v>2</v>
      </c>
      <c r="G12" s="278"/>
      <c r="H12" s="278"/>
      <c r="I12" s="279"/>
      <c r="Z12" s="51" t="s">
        <v>9</v>
      </c>
      <c r="AA12" s="52">
        <v>1.99</v>
      </c>
    </row>
    <row r="13" spans="2:27" ht="39" thickBot="1" x14ac:dyDescent="0.3">
      <c r="B13" s="1"/>
      <c r="C13" s="3" t="s">
        <v>15</v>
      </c>
      <c r="D13" s="3" t="s">
        <v>16</v>
      </c>
      <c r="E13" s="3" t="s">
        <v>17</v>
      </c>
      <c r="F13" s="2"/>
      <c r="G13" s="3" t="s">
        <v>15</v>
      </c>
      <c r="H13" s="3" t="s">
        <v>16</v>
      </c>
      <c r="I13" s="3" t="s">
        <v>17</v>
      </c>
      <c r="Z13" s="51" t="s">
        <v>8</v>
      </c>
      <c r="AA13" s="52">
        <v>1.76</v>
      </c>
    </row>
    <row r="14" spans="2:27" ht="15.75" thickBot="1" x14ac:dyDescent="0.3">
      <c r="B14" s="1" t="s">
        <v>18</v>
      </c>
      <c r="C14" s="5">
        <v>21.23</v>
      </c>
      <c r="D14" s="5">
        <v>19.37</v>
      </c>
      <c r="E14" s="5">
        <v>5.4</v>
      </c>
      <c r="F14" s="5" t="s">
        <v>19</v>
      </c>
      <c r="G14" s="5">
        <v>15.15</v>
      </c>
      <c r="H14" s="5">
        <v>11.57</v>
      </c>
      <c r="I14" s="5">
        <v>6.71</v>
      </c>
      <c r="M14" s="277" t="s">
        <v>2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84"/>
      <c r="Z14" s="51" t="s">
        <v>20</v>
      </c>
      <c r="AA14" s="52">
        <v>1.68</v>
      </c>
    </row>
    <row r="15" spans="2:27" ht="15.75" thickBot="1" x14ac:dyDescent="0.3">
      <c r="B15" s="1" t="s">
        <v>20</v>
      </c>
      <c r="C15" s="5">
        <v>13.8</v>
      </c>
      <c r="D15" s="5">
        <v>11.48</v>
      </c>
      <c r="E15" s="5">
        <v>5.53</v>
      </c>
      <c r="F15" s="5" t="s">
        <v>21</v>
      </c>
      <c r="G15" s="5">
        <v>11.28</v>
      </c>
      <c r="H15" s="5">
        <v>8.01</v>
      </c>
      <c r="I15" s="5">
        <v>6.56</v>
      </c>
      <c r="M15" s="281" t="s">
        <v>0</v>
      </c>
      <c r="N15" s="282"/>
      <c r="O15" s="282"/>
      <c r="P15" s="283"/>
      <c r="Q15" s="288" t="s">
        <v>14</v>
      </c>
      <c r="R15" s="289"/>
      <c r="S15" s="289"/>
      <c r="T15" s="290"/>
      <c r="U15" s="281" t="s">
        <v>22</v>
      </c>
      <c r="V15" s="282"/>
      <c r="W15" s="282"/>
      <c r="X15" s="283"/>
      <c r="Z15" s="53" t="s">
        <v>194</v>
      </c>
      <c r="AA15" s="54">
        <v>1.35</v>
      </c>
    </row>
    <row r="16" spans="2:27" ht="39" thickBot="1" x14ac:dyDescent="0.3">
      <c r="B16" s="1" t="s">
        <v>6</v>
      </c>
      <c r="C16" s="5">
        <v>13.39</v>
      </c>
      <c r="D16" s="5">
        <v>14.07</v>
      </c>
      <c r="E16" s="5">
        <v>20.04</v>
      </c>
      <c r="F16" s="16"/>
      <c r="G16" s="17"/>
      <c r="H16" s="17"/>
      <c r="I16" s="18"/>
      <c r="M16" s="45"/>
      <c r="N16" s="2" t="s">
        <v>3</v>
      </c>
      <c r="O16" s="3" t="s">
        <v>4</v>
      </c>
      <c r="P16" s="3" t="s">
        <v>5</v>
      </c>
      <c r="Q16" s="45"/>
      <c r="R16" s="46" t="s">
        <v>15</v>
      </c>
      <c r="S16" s="46" t="s">
        <v>16</v>
      </c>
      <c r="T16" s="46" t="s">
        <v>17</v>
      </c>
      <c r="U16" s="47"/>
      <c r="V16" s="46" t="s">
        <v>23</v>
      </c>
      <c r="W16" s="46" t="s">
        <v>24</v>
      </c>
      <c r="X16" s="46" t="s">
        <v>25</v>
      </c>
    </row>
    <row r="17" spans="2:27" ht="15.75" thickBot="1" x14ac:dyDescent="0.3">
      <c r="B17" s="1" t="s">
        <v>8</v>
      </c>
      <c r="C17" s="5">
        <v>4.71</v>
      </c>
      <c r="D17" s="5">
        <v>9.52</v>
      </c>
      <c r="E17" s="5">
        <v>10.11</v>
      </c>
      <c r="F17" s="16"/>
      <c r="G17" s="17"/>
      <c r="H17" s="17"/>
      <c r="I17" s="18"/>
      <c r="M17" s="48" t="s">
        <v>7</v>
      </c>
      <c r="N17" s="5">
        <v>33.869999999999997</v>
      </c>
      <c r="O17" s="5">
        <v>28.39</v>
      </c>
      <c r="P17" s="5">
        <v>12.84</v>
      </c>
      <c r="Q17" s="5" t="s">
        <v>19</v>
      </c>
      <c r="R17" s="5">
        <v>15.15</v>
      </c>
      <c r="S17" s="5">
        <v>11.57</v>
      </c>
      <c r="T17" s="5">
        <v>6.71</v>
      </c>
      <c r="U17" s="5" t="s">
        <v>21</v>
      </c>
      <c r="V17" s="5">
        <v>9.2899999999999991</v>
      </c>
      <c r="W17" s="5">
        <v>5.67</v>
      </c>
      <c r="X17" s="5">
        <v>25.3</v>
      </c>
    </row>
    <row r="18" spans="2:27" ht="15.75" thickBot="1" x14ac:dyDescent="0.3">
      <c r="B18" s="1" t="s">
        <v>12</v>
      </c>
      <c r="C18" s="5">
        <v>4.32</v>
      </c>
      <c r="D18" s="5">
        <v>5.19</v>
      </c>
      <c r="E18" s="5">
        <v>4.01</v>
      </c>
      <c r="F18" s="16"/>
      <c r="G18" s="17"/>
      <c r="H18" s="17"/>
      <c r="I18" s="18"/>
      <c r="M18" s="48" t="s">
        <v>9</v>
      </c>
      <c r="N18" s="6">
        <v>8.39</v>
      </c>
      <c r="O18" s="6">
        <v>2.64</v>
      </c>
      <c r="P18" s="6">
        <v>1.7</v>
      </c>
      <c r="Q18" s="5" t="s">
        <v>21</v>
      </c>
      <c r="R18" s="5">
        <v>11.28</v>
      </c>
      <c r="S18" s="5">
        <v>8.01</v>
      </c>
      <c r="T18" s="5">
        <v>6.56</v>
      </c>
      <c r="U18" s="5" t="s">
        <v>11</v>
      </c>
      <c r="V18" s="5">
        <v>6.39</v>
      </c>
      <c r="W18" s="5">
        <v>5.27</v>
      </c>
      <c r="X18" s="5">
        <v>19.010000000000002</v>
      </c>
      <c r="Z18" s="55" t="s">
        <v>195</v>
      </c>
      <c r="AA18" s="56" t="s">
        <v>188</v>
      </c>
    </row>
    <row r="19" spans="2:27" ht="15.75" thickBot="1" x14ac:dyDescent="0.3">
      <c r="B19" s="1" t="s">
        <v>10</v>
      </c>
      <c r="C19" s="5">
        <v>3.79</v>
      </c>
      <c r="D19" s="5">
        <v>2.7</v>
      </c>
      <c r="E19" s="5">
        <v>5.4</v>
      </c>
      <c r="F19" s="19"/>
      <c r="G19" s="19"/>
      <c r="H19" s="19"/>
      <c r="I19" s="20"/>
      <c r="M19" s="48" t="s">
        <v>6</v>
      </c>
      <c r="N19" s="7">
        <v>3.8</v>
      </c>
      <c r="O19" s="7">
        <v>28.39</v>
      </c>
      <c r="P19" s="7">
        <v>12.72</v>
      </c>
      <c r="U19" s="48" t="s">
        <v>6</v>
      </c>
      <c r="V19" s="5">
        <v>6.11</v>
      </c>
      <c r="W19" s="5">
        <v>6.03</v>
      </c>
      <c r="X19" s="5">
        <v>12.87</v>
      </c>
      <c r="Z19" s="51" t="s">
        <v>11</v>
      </c>
      <c r="AA19" s="52">
        <v>8.0761746448974865</v>
      </c>
    </row>
    <row r="20" spans="2:27" ht="15.75" thickBot="1" x14ac:dyDescent="0.3">
      <c r="B20" s="274" t="s">
        <v>22</v>
      </c>
      <c r="C20" s="275"/>
      <c r="D20" s="275"/>
      <c r="E20" s="275"/>
      <c r="F20" s="275"/>
      <c r="G20" s="275"/>
      <c r="H20" s="275"/>
      <c r="I20" s="276"/>
      <c r="M20" s="48" t="s">
        <v>12</v>
      </c>
      <c r="N20" s="5">
        <v>1.22</v>
      </c>
      <c r="O20" s="5">
        <v>5.62</v>
      </c>
      <c r="P20" s="5">
        <v>18.54</v>
      </c>
      <c r="U20" s="48" t="s">
        <v>26</v>
      </c>
      <c r="V20" s="5">
        <v>4.6900000000000004</v>
      </c>
      <c r="W20" s="5">
        <v>7.11</v>
      </c>
      <c r="X20" s="5">
        <v>5.93</v>
      </c>
      <c r="Z20" s="51" t="s">
        <v>26</v>
      </c>
      <c r="AA20" s="52">
        <v>7.4994773291270107</v>
      </c>
    </row>
    <row r="21" spans="2:27" ht="15.75" thickBot="1" x14ac:dyDescent="0.3">
      <c r="B21" s="277" t="s">
        <v>1</v>
      </c>
      <c r="C21" s="278"/>
      <c r="D21" s="278"/>
      <c r="E21" s="279"/>
      <c r="F21" s="280" t="s">
        <v>2</v>
      </c>
      <c r="G21" s="278"/>
      <c r="H21" s="278"/>
      <c r="I21" s="279"/>
      <c r="Z21" s="51" t="s">
        <v>196</v>
      </c>
      <c r="AA21" s="52">
        <v>7.1455996072687844</v>
      </c>
    </row>
    <row r="22" spans="2:27" ht="26.25" thickBot="1" x14ac:dyDescent="0.3">
      <c r="B22" s="1"/>
      <c r="C22" s="3" t="s">
        <v>23</v>
      </c>
      <c r="D22" s="3" t="s">
        <v>24</v>
      </c>
      <c r="E22" s="3" t="s">
        <v>25</v>
      </c>
      <c r="F22" s="2"/>
      <c r="G22" s="3" t="s">
        <v>23</v>
      </c>
      <c r="H22" s="3" t="s">
        <v>24</v>
      </c>
      <c r="I22" s="3" t="s">
        <v>25</v>
      </c>
      <c r="Z22" s="51" t="s">
        <v>6</v>
      </c>
      <c r="AA22" s="52">
        <v>7.1455996072687844</v>
      </c>
    </row>
    <row r="23" spans="2:27" ht="15.75" thickBot="1" x14ac:dyDescent="0.3">
      <c r="B23" s="1" t="s">
        <v>21</v>
      </c>
      <c r="C23" s="5">
        <v>11.83</v>
      </c>
      <c r="D23" s="5">
        <v>2.73</v>
      </c>
      <c r="E23" s="5">
        <v>19.97</v>
      </c>
      <c r="F23" s="5" t="s">
        <v>21</v>
      </c>
      <c r="G23" s="5">
        <v>9.2899999999999991</v>
      </c>
      <c r="H23" s="5">
        <v>5.67</v>
      </c>
      <c r="I23" s="5">
        <v>25.3</v>
      </c>
      <c r="Z23" s="51" t="s">
        <v>197</v>
      </c>
      <c r="AA23" s="52">
        <v>6.7403047708494919</v>
      </c>
    </row>
    <row r="24" spans="2:27" ht="15.75" thickBot="1" x14ac:dyDescent="0.3">
      <c r="B24" s="1" t="s">
        <v>6</v>
      </c>
      <c r="C24" s="5">
        <v>7.2</v>
      </c>
      <c r="D24" s="5">
        <v>12.64</v>
      </c>
      <c r="E24" s="5">
        <v>10.42</v>
      </c>
      <c r="F24" s="5" t="s">
        <v>11</v>
      </c>
      <c r="G24" s="5">
        <v>6.39</v>
      </c>
      <c r="H24" s="5">
        <v>5.27</v>
      </c>
      <c r="I24" s="5">
        <v>19.010000000000002</v>
      </c>
      <c r="Z24" s="51" t="s">
        <v>189</v>
      </c>
      <c r="AA24" s="52">
        <v>6.7403047708494919</v>
      </c>
    </row>
    <row r="25" spans="2:27" ht="15.75" thickBot="1" x14ac:dyDescent="0.3">
      <c r="B25" s="1" t="s">
        <v>18</v>
      </c>
      <c r="C25" s="5">
        <v>6.69</v>
      </c>
      <c r="D25" s="5">
        <v>13.19</v>
      </c>
      <c r="E25" s="5">
        <v>14</v>
      </c>
      <c r="F25" s="5" t="s">
        <v>6</v>
      </c>
      <c r="G25" s="5">
        <v>6.11</v>
      </c>
      <c r="H25" s="5">
        <v>6.03</v>
      </c>
      <c r="I25" s="5">
        <v>12.87</v>
      </c>
      <c r="Z25" s="51" t="s">
        <v>194</v>
      </c>
      <c r="AA25" s="52">
        <v>5.2848678508394826</v>
      </c>
    </row>
    <row r="26" spans="2:27" ht="15.75" thickBot="1" x14ac:dyDescent="0.3">
      <c r="B26" s="1" t="s">
        <v>20</v>
      </c>
      <c r="C26" s="5">
        <v>4.13</v>
      </c>
      <c r="D26" s="5">
        <v>8.16</v>
      </c>
      <c r="E26" s="5">
        <v>6.43</v>
      </c>
      <c r="F26" s="5" t="s">
        <v>26</v>
      </c>
      <c r="G26" s="5">
        <v>4.6900000000000004</v>
      </c>
      <c r="H26" s="5">
        <v>7.11</v>
      </c>
      <c r="I26" s="5">
        <v>5.93</v>
      </c>
      <c r="Z26" s="51" t="s">
        <v>198</v>
      </c>
      <c r="AA26" s="52">
        <v>5.2566363245425709</v>
      </c>
    </row>
    <row r="27" spans="2:27" ht="15.75" thickBot="1" x14ac:dyDescent="0.3">
      <c r="B27" s="1" t="s">
        <v>13</v>
      </c>
      <c r="C27" s="5">
        <v>4.09</v>
      </c>
      <c r="D27" s="5">
        <v>3.92</v>
      </c>
      <c r="E27" s="5">
        <v>2.27</v>
      </c>
      <c r="F27" s="21"/>
      <c r="G27" s="17"/>
      <c r="H27" s="17"/>
      <c r="I27" s="18"/>
      <c r="Z27" s="51" t="s">
        <v>13</v>
      </c>
      <c r="AA27" s="52">
        <v>5.0243773401941887</v>
      </c>
    </row>
    <row r="28" spans="2:27" ht="15.75" thickBot="1" x14ac:dyDescent="0.3">
      <c r="B28" s="1" t="s">
        <v>26</v>
      </c>
      <c r="C28" s="5">
        <v>2.64</v>
      </c>
      <c r="D28" s="5">
        <v>4.71</v>
      </c>
      <c r="E28" s="5">
        <v>3.29</v>
      </c>
      <c r="F28" s="21"/>
      <c r="G28" s="17"/>
      <c r="H28" s="17"/>
      <c r="I28" s="18"/>
      <c r="Z28" s="51" t="s">
        <v>8</v>
      </c>
      <c r="AA28" s="52">
        <v>4.4784782877467153</v>
      </c>
    </row>
    <row r="29" spans="2:27" ht="15.75" thickBot="1" x14ac:dyDescent="0.3">
      <c r="B29" s="1" t="s">
        <v>8</v>
      </c>
      <c r="C29" s="5">
        <v>2.2599999999999998</v>
      </c>
      <c r="D29" s="5">
        <v>7.59</v>
      </c>
      <c r="E29" s="5">
        <v>4.1900000000000004</v>
      </c>
      <c r="F29" s="22"/>
      <c r="G29" s="19"/>
      <c r="H29" s="19"/>
      <c r="I29" s="20"/>
      <c r="Z29" s="51" t="s">
        <v>18</v>
      </c>
      <c r="AA29" s="52">
        <v>4.4784782877467153</v>
      </c>
    </row>
    <row r="30" spans="2:27" x14ac:dyDescent="0.25">
      <c r="Z30" s="51" t="s">
        <v>199</v>
      </c>
      <c r="AA30" s="52">
        <v>3.8542876478960868</v>
      </c>
    </row>
    <row r="31" spans="2:27" x14ac:dyDescent="0.25">
      <c r="Z31" s="51" t="s">
        <v>200</v>
      </c>
      <c r="AA31" s="52">
        <v>2.8855111398654483</v>
      </c>
    </row>
    <row r="32" spans="2:27" x14ac:dyDescent="0.25">
      <c r="Z32" s="51" t="s">
        <v>201</v>
      </c>
      <c r="AA32" s="52">
        <v>2.8055705779000246</v>
      </c>
    </row>
    <row r="33" spans="26:27" x14ac:dyDescent="0.25">
      <c r="Z33" s="51" t="s">
        <v>202</v>
      </c>
      <c r="AA33" s="52">
        <v>2.2607701105468632</v>
      </c>
    </row>
    <row r="34" spans="26:27" ht="15.75" thickBot="1" x14ac:dyDescent="0.3">
      <c r="Z34" s="53" t="s">
        <v>9</v>
      </c>
      <c r="AA34" s="54">
        <v>2.2607701105468632</v>
      </c>
    </row>
  </sheetData>
  <mergeCells count="18">
    <mergeCell ref="M1:X1"/>
    <mergeCell ref="M2:X2"/>
    <mergeCell ref="Q3:T3"/>
    <mergeCell ref="U3:X3"/>
    <mergeCell ref="M15:P15"/>
    <mergeCell ref="Q15:T15"/>
    <mergeCell ref="U15:X15"/>
    <mergeCell ref="B20:I20"/>
    <mergeCell ref="B21:E21"/>
    <mergeCell ref="F21:I21"/>
    <mergeCell ref="M3:P3"/>
    <mergeCell ref="M14:X14"/>
    <mergeCell ref="B2:I2"/>
    <mergeCell ref="B3:E3"/>
    <mergeCell ref="F3:I3"/>
    <mergeCell ref="B11:I11"/>
    <mergeCell ref="B12:E12"/>
    <mergeCell ref="F12:I12"/>
  </mergeCells>
  <conditionalFormatting sqref="AA2">
    <cfRule type="cellIs" dxfId="35" priority="19" operator="between">
      <formula>0.01</formula>
      <formula>1</formula>
    </cfRule>
    <cfRule type="cellIs" dxfId="34" priority="20" operator="between">
      <formula>1</formula>
      <formula>5</formula>
    </cfRule>
    <cfRule type="cellIs" dxfId="33" priority="21" operator="between">
      <formula>5</formula>
      <formula>10</formula>
    </cfRule>
    <cfRule type="cellIs" dxfId="32" priority="22" operator="between">
      <formula>10</formula>
      <formula>20</formula>
    </cfRule>
    <cfRule type="cellIs" dxfId="31" priority="23" operator="between">
      <formula>20</formula>
      <formula>30</formula>
    </cfRule>
    <cfRule type="cellIs" dxfId="30" priority="24" operator="between">
      <formula>30</formula>
      <formula>99</formula>
    </cfRule>
  </conditionalFormatting>
  <conditionalFormatting sqref="Z3:AA15">
    <cfRule type="cellIs" dxfId="29" priority="31" operator="between">
      <formula>1</formula>
      <formula>0.0001</formula>
    </cfRule>
    <cfRule type="cellIs" dxfId="28" priority="32" operator="between">
      <formula>1</formula>
      <formula>5</formula>
    </cfRule>
    <cfRule type="cellIs" dxfId="27" priority="33" operator="between">
      <formula>5</formula>
      <formula>10</formula>
    </cfRule>
    <cfRule type="cellIs" dxfId="26" priority="34" operator="between">
      <formula>10</formula>
      <formula>20</formula>
    </cfRule>
    <cfRule type="cellIs" dxfId="25" priority="35" operator="between">
      <formula>20</formula>
      <formula>30</formula>
    </cfRule>
    <cfRule type="cellIs" dxfId="24" priority="36" operator="between">
      <formula>30</formula>
      <formula>100</formula>
    </cfRule>
  </conditionalFormatting>
  <conditionalFormatting sqref="Z2">
    <cfRule type="cellIs" dxfId="23" priority="25" operator="between">
      <formula>0.01</formula>
      <formula>1</formula>
    </cfRule>
    <cfRule type="cellIs" dxfId="22" priority="26" operator="between">
      <formula>1</formula>
      <formula>5</formula>
    </cfRule>
    <cfRule type="cellIs" dxfId="21" priority="27" operator="between">
      <formula>5</formula>
      <formula>10</formula>
    </cfRule>
    <cfRule type="cellIs" dxfId="20" priority="28" operator="between">
      <formula>10</formula>
      <formula>20</formula>
    </cfRule>
    <cfRule type="cellIs" dxfId="19" priority="29" operator="between">
      <formula>20</formula>
      <formula>30</formula>
    </cfRule>
    <cfRule type="cellIs" dxfId="18" priority="30" operator="between">
      <formula>30</formula>
      <formula>99</formula>
    </cfRule>
  </conditionalFormatting>
  <conditionalFormatting sqref="AA18">
    <cfRule type="cellIs" dxfId="17" priority="1" operator="between">
      <formula>0.01</formula>
      <formula>1</formula>
    </cfRule>
    <cfRule type="cellIs" dxfId="16" priority="2" operator="between">
      <formula>1</formula>
      <formula>5</formula>
    </cfRule>
    <cfRule type="cellIs" dxfId="15" priority="3" operator="between">
      <formula>5</formula>
      <formula>10</formula>
    </cfRule>
    <cfRule type="cellIs" dxfId="14" priority="4" operator="between">
      <formula>10</formula>
      <formula>20</formula>
    </cfRule>
    <cfRule type="cellIs" dxfId="13" priority="5" operator="between">
      <formula>20</formula>
      <formula>30</formula>
    </cfRule>
    <cfRule type="cellIs" dxfId="12" priority="6" operator="between">
      <formula>30</formula>
      <formula>99</formula>
    </cfRule>
  </conditionalFormatting>
  <conditionalFormatting sqref="Z19:AA34">
    <cfRule type="cellIs" dxfId="11" priority="13" operator="between">
      <formula>1</formula>
      <formula>0.0001</formula>
    </cfRule>
    <cfRule type="cellIs" dxfId="10" priority="14" operator="between">
      <formula>1</formula>
      <formula>5</formula>
    </cfRule>
    <cfRule type="cellIs" dxfId="9" priority="15" operator="between">
      <formula>5</formula>
      <formula>10</formula>
    </cfRule>
    <cfRule type="cellIs" dxfId="8" priority="16" operator="between">
      <formula>10</formula>
      <formula>20</formula>
    </cfRule>
    <cfRule type="cellIs" dxfId="7" priority="17" operator="between">
      <formula>20</formula>
      <formula>30</formula>
    </cfRule>
    <cfRule type="cellIs" dxfId="6" priority="18" operator="between">
      <formula>30</formula>
      <formula>100</formula>
    </cfRule>
  </conditionalFormatting>
  <conditionalFormatting sqref="Z18">
    <cfRule type="cellIs" dxfId="5" priority="7" operator="between">
      <formula>0.01</formula>
      <formula>1</formula>
    </cfRule>
    <cfRule type="cellIs" dxfId="4" priority="8" operator="between">
      <formula>1</formula>
      <formula>5</formula>
    </cfRule>
    <cfRule type="cellIs" dxfId="3" priority="9" operator="between">
      <formula>5</formula>
      <formula>10</formula>
    </cfRule>
    <cfRule type="cellIs" dxfId="2" priority="10" operator="between">
      <formula>10</formula>
      <formula>20</formula>
    </cfRule>
    <cfRule type="cellIs" dxfId="1" priority="11" operator="between">
      <formula>20</formula>
      <formula>30</formula>
    </cfRule>
    <cfRule type="cellIs" dxfId="0" priority="12" operator="between">
      <formula>30</formula>
      <formula>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workbookViewId="0">
      <selection activeCell="U19" sqref="U19"/>
    </sheetView>
  </sheetViews>
  <sheetFormatPr defaultRowHeight="15" x14ac:dyDescent="0.25"/>
  <cols>
    <col min="3" max="3" width="17.85546875" bestFit="1" customWidth="1"/>
  </cols>
  <sheetData>
    <row r="1" spans="2:11" x14ac:dyDescent="0.25">
      <c r="E1" s="60" t="s">
        <v>203</v>
      </c>
    </row>
    <row r="2" spans="2:11" ht="15.75" thickBot="1" x14ac:dyDescent="0.3">
      <c r="K2" t="s">
        <v>204</v>
      </c>
    </row>
    <row r="3" spans="2:11" ht="15.75" thickBot="1" x14ac:dyDescent="0.3">
      <c r="B3" s="23"/>
      <c r="C3" s="23"/>
      <c r="D3" s="251" t="s">
        <v>1</v>
      </c>
      <c r="E3" s="291"/>
      <c r="F3" s="292"/>
      <c r="G3" s="293" t="s">
        <v>2</v>
      </c>
      <c r="H3" s="291"/>
      <c r="I3" s="291"/>
      <c r="K3" t="s">
        <v>205</v>
      </c>
    </row>
    <row r="4" spans="2:11" ht="15.75" thickBot="1" x14ac:dyDescent="0.3">
      <c r="B4" s="24"/>
      <c r="C4" s="24"/>
      <c r="D4" s="25" t="s">
        <v>27</v>
      </c>
      <c r="E4" s="57" t="s">
        <v>28</v>
      </c>
      <c r="F4" s="27" t="s">
        <v>29</v>
      </c>
      <c r="G4" s="26" t="s">
        <v>27</v>
      </c>
      <c r="H4" s="57" t="s">
        <v>28</v>
      </c>
      <c r="I4" s="26" t="s">
        <v>29</v>
      </c>
    </row>
    <row r="5" spans="2:11" x14ac:dyDescent="0.25">
      <c r="B5" s="294" t="s">
        <v>0</v>
      </c>
      <c r="C5" s="28" t="s">
        <v>30</v>
      </c>
      <c r="D5" s="29">
        <v>35</v>
      </c>
      <c r="E5" s="58">
        <v>2.54</v>
      </c>
      <c r="F5" s="30">
        <v>0.87</v>
      </c>
      <c r="G5" s="29">
        <v>42</v>
      </c>
      <c r="H5" s="58">
        <v>2.0499999999999998</v>
      </c>
      <c r="I5" s="30">
        <v>0.66</v>
      </c>
    </row>
    <row r="6" spans="2:11" x14ac:dyDescent="0.25">
      <c r="B6" s="295"/>
      <c r="C6" s="28" t="s">
        <v>5</v>
      </c>
      <c r="D6" s="29">
        <v>41</v>
      </c>
      <c r="E6" s="58">
        <v>2.63</v>
      </c>
      <c r="F6" s="30">
        <v>0.87</v>
      </c>
      <c r="G6" s="29">
        <v>32</v>
      </c>
      <c r="H6" s="58">
        <v>1.76</v>
      </c>
      <c r="I6" s="30">
        <v>0.69</v>
      </c>
    </row>
    <row r="7" spans="2:11" x14ac:dyDescent="0.25">
      <c r="B7" s="295"/>
      <c r="C7" s="28" t="s">
        <v>4</v>
      </c>
      <c r="D7" s="29">
        <v>32</v>
      </c>
      <c r="E7" s="58">
        <v>2.0099999999999998</v>
      </c>
      <c r="F7" s="30">
        <v>0.72</v>
      </c>
      <c r="G7" s="29">
        <v>32</v>
      </c>
      <c r="H7" s="58">
        <v>1.07</v>
      </c>
      <c r="I7" s="30">
        <v>0.59</v>
      </c>
    </row>
    <row r="8" spans="2:11" ht="15.75" thickBot="1" x14ac:dyDescent="0.3">
      <c r="B8" s="296"/>
      <c r="C8" s="24" t="s">
        <v>31</v>
      </c>
      <c r="D8" s="31">
        <v>57</v>
      </c>
      <c r="E8" s="59">
        <v>2.0099999999999998</v>
      </c>
      <c r="F8" s="32">
        <v>0.61</v>
      </c>
      <c r="G8" s="31">
        <v>42</v>
      </c>
      <c r="H8" s="59">
        <v>1.93</v>
      </c>
      <c r="I8" s="32">
        <v>0.54</v>
      </c>
    </row>
    <row r="9" spans="2:11" x14ac:dyDescent="0.25">
      <c r="B9" s="297" t="s">
        <v>14</v>
      </c>
      <c r="C9" s="28" t="s">
        <v>15</v>
      </c>
      <c r="D9" s="29">
        <v>35</v>
      </c>
      <c r="E9" s="58">
        <v>2.58</v>
      </c>
      <c r="F9" s="30">
        <v>0.91</v>
      </c>
      <c r="G9" s="29">
        <v>41</v>
      </c>
      <c r="H9" s="58">
        <v>1.92</v>
      </c>
      <c r="I9" s="30">
        <v>0.65</v>
      </c>
    </row>
    <row r="10" spans="2:11" x14ac:dyDescent="0.25">
      <c r="B10" s="295"/>
      <c r="C10" s="28" t="s">
        <v>16</v>
      </c>
      <c r="D10" s="29">
        <v>30</v>
      </c>
      <c r="E10" s="58">
        <v>2.84</v>
      </c>
      <c r="F10" s="30">
        <v>0.9</v>
      </c>
      <c r="G10" s="29">
        <v>37</v>
      </c>
      <c r="H10" s="58">
        <v>2.17</v>
      </c>
      <c r="I10" s="30">
        <v>0.77</v>
      </c>
    </row>
    <row r="11" spans="2:11" ht="15.75" thickBot="1" x14ac:dyDescent="0.3">
      <c r="B11" s="296"/>
      <c r="C11" s="24" t="s">
        <v>17</v>
      </c>
      <c r="D11" s="31">
        <v>30</v>
      </c>
      <c r="E11" s="59">
        <v>2.27</v>
      </c>
      <c r="F11" s="32">
        <v>0.86</v>
      </c>
      <c r="G11" s="31">
        <v>43</v>
      </c>
      <c r="H11" s="59">
        <v>1.92</v>
      </c>
      <c r="I11" s="32">
        <v>0.64</v>
      </c>
    </row>
    <row r="12" spans="2:11" x14ac:dyDescent="0.25">
      <c r="B12" s="297" t="s">
        <v>22</v>
      </c>
      <c r="C12" s="28" t="s">
        <v>23</v>
      </c>
      <c r="D12" s="29">
        <v>35</v>
      </c>
      <c r="E12" s="58">
        <v>2.19</v>
      </c>
      <c r="F12" s="30">
        <v>0.8</v>
      </c>
      <c r="G12" s="29">
        <v>44</v>
      </c>
      <c r="H12" s="58">
        <v>2.12</v>
      </c>
      <c r="I12" s="30">
        <v>0.69</v>
      </c>
    </row>
    <row r="13" spans="2:11" x14ac:dyDescent="0.25">
      <c r="B13" s="295"/>
      <c r="C13" s="28" t="s">
        <v>24</v>
      </c>
      <c r="D13" s="29">
        <v>41</v>
      </c>
      <c r="E13" s="58">
        <v>2.06</v>
      </c>
      <c r="F13" s="30">
        <v>0.77</v>
      </c>
      <c r="G13" s="29">
        <v>35</v>
      </c>
      <c r="H13" s="58">
        <v>1.84</v>
      </c>
      <c r="I13" s="30">
        <v>0.69</v>
      </c>
    </row>
    <row r="14" spans="2:11" ht="15.75" thickBot="1" x14ac:dyDescent="0.3">
      <c r="B14" s="296"/>
      <c r="C14" s="24" t="s">
        <v>25</v>
      </c>
      <c r="D14" s="31">
        <v>36</v>
      </c>
      <c r="E14" s="59">
        <v>2.27</v>
      </c>
      <c r="F14" s="32">
        <v>0.8</v>
      </c>
      <c r="G14" s="31">
        <v>32</v>
      </c>
      <c r="H14" s="59">
        <v>1.81</v>
      </c>
      <c r="I14" s="32">
        <v>0.7</v>
      </c>
    </row>
    <row r="18" spans="2:5" x14ac:dyDescent="0.25">
      <c r="D18" s="303" t="s">
        <v>29</v>
      </c>
      <c r="E18" s="304"/>
    </row>
    <row r="19" spans="2:5" x14ac:dyDescent="0.25">
      <c r="C19" s="67"/>
      <c r="D19" s="301" t="s">
        <v>1</v>
      </c>
      <c r="E19" s="301" t="s">
        <v>2</v>
      </c>
    </row>
    <row r="20" spans="2:5" x14ac:dyDescent="0.25">
      <c r="B20" s="302" t="s">
        <v>0</v>
      </c>
      <c r="C20" s="85" t="s">
        <v>30</v>
      </c>
      <c r="D20" s="67">
        <v>0.87</v>
      </c>
      <c r="E20" s="67">
        <v>0.66</v>
      </c>
    </row>
    <row r="21" spans="2:5" x14ac:dyDescent="0.25">
      <c r="B21" s="302"/>
      <c r="C21" s="85" t="s">
        <v>5</v>
      </c>
      <c r="D21" s="67">
        <v>0.87</v>
      </c>
      <c r="E21" s="67">
        <v>0.69</v>
      </c>
    </row>
    <row r="22" spans="2:5" x14ac:dyDescent="0.25">
      <c r="B22" s="302"/>
      <c r="C22" s="85" t="s">
        <v>4</v>
      </c>
      <c r="D22" s="67">
        <v>0.72</v>
      </c>
      <c r="E22" s="67">
        <v>0.59</v>
      </c>
    </row>
    <row r="23" spans="2:5" x14ac:dyDescent="0.25">
      <c r="B23" s="302"/>
      <c r="C23" s="85" t="s">
        <v>31</v>
      </c>
      <c r="D23" s="67">
        <v>0.61</v>
      </c>
      <c r="E23" s="67">
        <v>0.54</v>
      </c>
    </row>
    <row r="24" spans="2:5" x14ac:dyDescent="0.25">
      <c r="B24" s="302" t="s">
        <v>14</v>
      </c>
      <c r="C24" s="85" t="s">
        <v>15</v>
      </c>
      <c r="D24" s="67">
        <v>0.91</v>
      </c>
      <c r="E24" s="67">
        <v>0.65</v>
      </c>
    </row>
    <row r="25" spans="2:5" x14ac:dyDescent="0.25">
      <c r="B25" s="302"/>
      <c r="C25" s="85" t="s">
        <v>16</v>
      </c>
      <c r="D25" s="67">
        <v>0.9</v>
      </c>
      <c r="E25" s="67">
        <v>0.77</v>
      </c>
    </row>
    <row r="26" spans="2:5" x14ac:dyDescent="0.25">
      <c r="B26" s="302"/>
      <c r="C26" s="85" t="s">
        <v>17</v>
      </c>
      <c r="D26" s="67">
        <v>0.86</v>
      </c>
      <c r="E26" s="67">
        <v>0.64</v>
      </c>
    </row>
    <row r="27" spans="2:5" x14ac:dyDescent="0.25">
      <c r="B27" s="302" t="s">
        <v>22</v>
      </c>
      <c r="C27" s="85" t="s">
        <v>23</v>
      </c>
      <c r="D27" s="67">
        <v>0.8</v>
      </c>
      <c r="E27" s="67">
        <v>0.69</v>
      </c>
    </row>
    <row r="28" spans="2:5" x14ac:dyDescent="0.25">
      <c r="B28" s="302"/>
      <c r="C28" s="85" t="s">
        <v>24</v>
      </c>
      <c r="D28" s="67">
        <v>0.77</v>
      </c>
      <c r="E28" s="67">
        <v>0.69</v>
      </c>
    </row>
    <row r="29" spans="2:5" x14ac:dyDescent="0.25">
      <c r="B29" s="302"/>
      <c r="C29" s="85" t="s">
        <v>25</v>
      </c>
      <c r="D29" s="67">
        <v>0.8</v>
      </c>
      <c r="E29" s="67">
        <v>0.7</v>
      </c>
    </row>
  </sheetData>
  <mergeCells count="9">
    <mergeCell ref="B20:B23"/>
    <mergeCell ref="B24:B26"/>
    <mergeCell ref="B27:B29"/>
    <mergeCell ref="D18:E18"/>
    <mergeCell ref="D3:F3"/>
    <mergeCell ref="G3:I3"/>
    <mergeCell ref="B5:B8"/>
    <mergeCell ref="B9:B11"/>
    <mergeCell ref="B12:B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2"/>
  <sheetViews>
    <sheetView zoomScale="80" zoomScaleNormal="80" workbookViewId="0">
      <selection activeCell="L40" sqref="L40"/>
    </sheetView>
  </sheetViews>
  <sheetFormatPr defaultRowHeight="15" x14ac:dyDescent="0.25"/>
  <cols>
    <col min="6" max="6" width="12.7109375" customWidth="1"/>
    <col min="11" max="11" width="13.140625" bestFit="1" customWidth="1"/>
    <col min="12" max="12" width="28.42578125" bestFit="1" customWidth="1"/>
    <col min="13" max="13" width="5.7109375" customWidth="1"/>
    <col min="14" max="14" width="4.5703125" customWidth="1"/>
    <col min="15" max="15" width="5.7109375" customWidth="1"/>
    <col min="16" max="17" width="5.140625" customWidth="1"/>
    <col min="18" max="18" width="5.42578125" customWidth="1"/>
    <col min="19" max="19" width="4.28515625" customWidth="1"/>
    <col min="20" max="20" width="4.42578125" customWidth="1"/>
    <col min="21" max="21" width="4.28515625" customWidth="1"/>
    <col min="22" max="22" width="5.5703125" customWidth="1"/>
    <col min="23" max="23" width="4.42578125" customWidth="1"/>
    <col min="24" max="24" width="4.7109375" customWidth="1"/>
    <col min="25" max="26" width="4.28515625" customWidth="1"/>
    <col min="27" max="27" width="4.7109375" customWidth="1"/>
    <col min="28" max="28" width="4.85546875" customWidth="1"/>
    <col min="29" max="29" width="4" customWidth="1"/>
    <col min="30" max="30" width="4.140625" customWidth="1"/>
    <col min="31" max="31" width="5.140625" customWidth="1"/>
    <col min="32" max="32" width="4.7109375" customWidth="1"/>
  </cols>
  <sheetData>
    <row r="1" spans="2:32" x14ac:dyDescent="0.25">
      <c r="M1" s="258" t="s">
        <v>0</v>
      </c>
      <c r="N1" s="258"/>
      <c r="O1" s="258"/>
      <c r="P1" s="258"/>
      <c r="Q1" s="258"/>
      <c r="R1" s="258"/>
      <c r="S1" s="258"/>
      <c r="T1" s="258"/>
      <c r="U1" s="258" t="s">
        <v>14</v>
      </c>
      <c r="V1" s="258"/>
      <c r="W1" s="258"/>
      <c r="X1" s="258"/>
      <c r="Y1" s="258"/>
      <c r="Z1" s="258"/>
      <c r="AA1" s="258" t="s">
        <v>22</v>
      </c>
      <c r="AB1" s="258"/>
      <c r="AC1" s="258"/>
      <c r="AD1" s="258"/>
      <c r="AE1" s="258"/>
      <c r="AF1" s="258"/>
    </row>
    <row r="2" spans="2:32" ht="39" customHeight="1" x14ac:dyDescent="0.25">
      <c r="M2" s="300" t="s">
        <v>3</v>
      </c>
      <c r="N2" s="300"/>
      <c r="O2" s="298" t="s">
        <v>4</v>
      </c>
      <c r="P2" s="298"/>
      <c r="Q2" s="298" t="s">
        <v>5</v>
      </c>
      <c r="R2" s="298"/>
      <c r="S2" s="298" t="s">
        <v>31</v>
      </c>
      <c r="T2" s="298"/>
      <c r="U2" s="298" t="s">
        <v>15</v>
      </c>
      <c r="V2" s="298"/>
      <c r="W2" s="298" t="s">
        <v>16</v>
      </c>
      <c r="X2" s="298"/>
      <c r="Y2" s="298" t="s">
        <v>17</v>
      </c>
      <c r="Z2" s="298"/>
      <c r="AA2" s="298" t="s">
        <v>23</v>
      </c>
      <c r="AB2" s="298"/>
      <c r="AC2" s="298" t="s">
        <v>24</v>
      </c>
      <c r="AD2" s="298"/>
      <c r="AE2" s="298" t="s">
        <v>25</v>
      </c>
      <c r="AF2" s="298"/>
    </row>
    <row r="3" spans="2:32" x14ac:dyDescent="0.25">
      <c r="B3" s="299"/>
      <c r="C3" s="299"/>
      <c r="D3" s="299"/>
      <c r="E3" s="299"/>
      <c r="F3" s="299"/>
      <c r="G3" s="299"/>
      <c r="H3" s="299"/>
      <c r="I3" s="299"/>
      <c r="M3" s="74" t="s">
        <v>27</v>
      </c>
      <c r="N3" s="74" t="s">
        <v>208</v>
      </c>
      <c r="O3" s="74" t="s">
        <v>27</v>
      </c>
      <c r="P3" s="74" t="s">
        <v>208</v>
      </c>
      <c r="Q3" s="74" t="s">
        <v>27</v>
      </c>
      <c r="R3" s="74" t="s">
        <v>208</v>
      </c>
      <c r="S3" s="74" t="s">
        <v>27</v>
      </c>
      <c r="T3" s="74" t="s">
        <v>208</v>
      </c>
      <c r="U3" s="74" t="s">
        <v>27</v>
      </c>
      <c r="V3" s="74" t="s">
        <v>208</v>
      </c>
      <c r="W3" s="74" t="s">
        <v>27</v>
      </c>
      <c r="X3" s="74" t="s">
        <v>208</v>
      </c>
      <c r="Y3" s="74" t="s">
        <v>27</v>
      </c>
      <c r="Z3" s="74" t="s">
        <v>208</v>
      </c>
      <c r="AA3" s="74" t="s">
        <v>27</v>
      </c>
      <c r="AB3" s="74" t="s">
        <v>208</v>
      </c>
      <c r="AC3" s="74" t="s">
        <v>27</v>
      </c>
      <c r="AD3" s="74" t="s">
        <v>208</v>
      </c>
      <c r="AE3" s="74" t="s">
        <v>27</v>
      </c>
      <c r="AF3" s="74" t="s">
        <v>208</v>
      </c>
    </row>
    <row r="4" spans="2:32" x14ac:dyDescent="0.25">
      <c r="B4" s="299"/>
      <c r="C4" s="299"/>
      <c r="D4" s="299"/>
      <c r="E4" s="299"/>
      <c r="F4" s="299"/>
      <c r="G4" s="299"/>
      <c r="H4" s="299"/>
      <c r="I4" s="299"/>
      <c r="K4" s="67" t="s">
        <v>209</v>
      </c>
      <c r="L4" s="66" t="s">
        <v>6</v>
      </c>
      <c r="M4" s="68"/>
      <c r="N4" s="68"/>
      <c r="O4" s="68"/>
      <c r="P4" s="68"/>
      <c r="Q4" s="68"/>
      <c r="R4" s="68"/>
      <c r="S4" s="68"/>
      <c r="T4" s="68"/>
      <c r="U4" s="68"/>
      <c r="V4" s="67"/>
      <c r="W4" s="68"/>
      <c r="X4" s="67"/>
      <c r="Y4" s="68"/>
      <c r="Z4" s="67"/>
      <c r="AA4" s="68"/>
      <c r="AB4" s="68"/>
      <c r="AC4" s="68"/>
      <c r="AD4" s="68"/>
      <c r="AE4" s="68"/>
      <c r="AF4" s="68"/>
    </row>
    <row r="5" spans="2:32" ht="15.75" thickBot="1" x14ac:dyDescent="0.3">
      <c r="B5" s="80" t="s">
        <v>1</v>
      </c>
      <c r="C5" s="81"/>
      <c r="D5" s="81"/>
      <c r="E5" s="82"/>
      <c r="F5" s="83" t="s">
        <v>2</v>
      </c>
      <c r="G5" s="81"/>
      <c r="H5" s="81"/>
      <c r="I5" s="82"/>
      <c r="K5" s="67" t="s">
        <v>210</v>
      </c>
      <c r="L5" s="66" t="s">
        <v>8</v>
      </c>
      <c r="M5" s="68"/>
      <c r="N5" s="67"/>
      <c r="O5" s="68"/>
      <c r="P5" s="67"/>
      <c r="Q5" s="68"/>
      <c r="R5" s="67"/>
      <c r="S5" s="67"/>
      <c r="T5" s="68"/>
      <c r="U5" s="68"/>
      <c r="V5" s="67"/>
      <c r="W5" s="68"/>
      <c r="X5" s="67"/>
      <c r="Y5" s="68"/>
      <c r="Z5" s="67"/>
      <c r="AA5" s="68"/>
      <c r="AB5" s="67"/>
      <c r="AC5" s="68"/>
      <c r="AD5" s="67"/>
      <c r="AE5" s="68"/>
      <c r="AF5" s="67"/>
    </row>
    <row r="6" spans="2:32" ht="26.25" thickBot="1" x14ac:dyDescent="0.3">
      <c r="B6" s="1"/>
      <c r="C6" s="3" t="s">
        <v>23</v>
      </c>
      <c r="D6" s="3" t="s">
        <v>24</v>
      </c>
      <c r="E6" s="3" t="s">
        <v>25</v>
      </c>
      <c r="F6" s="2"/>
      <c r="G6" s="3" t="s">
        <v>23</v>
      </c>
      <c r="H6" s="3" t="s">
        <v>24</v>
      </c>
      <c r="I6" s="3" t="s">
        <v>25</v>
      </c>
      <c r="K6" s="67" t="s">
        <v>211</v>
      </c>
      <c r="L6" s="66" t="s">
        <v>10</v>
      </c>
      <c r="M6" s="68"/>
      <c r="N6" s="67"/>
      <c r="O6" s="68"/>
      <c r="P6" s="67"/>
      <c r="Q6" s="68"/>
      <c r="R6" s="67"/>
      <c r="S6" s="67"/>
      <c r="T6" s="67"/>
      <c r="U6" s="68"/>
      <c r="V6" s="67"/>
      <c r="W6" s="68"/>
      <c r="X6" s="67"/>
      <c r="Y6" s="68"/>
      <c r="Z6" s="67"/>
      <c r="AA6" s="67"/>
      <c r="AB6" s="67"/>
      <c r="AC6" s="67"/>
      <c r="AD6" s="67"/>
      <c r="AE6" s="67"/>
      <c r="AF6" s="67"/>
    </row>
    <row r="7" spans="2:32" ht="15.75" thickBot="1" x14ac:dyDescent="0.3">
      <c r="B7" s="1" t="s">
        <v>21</v>
      </c>
      <c r="C7" s="5">
        <v>11.83</v>
      </c>
      <c r="D7" s="5">
        <v>2.73</v>
      </c>
      <c r="E7" s="5">
        <v>19.97</v>
      </c>
      <c r="F7" s="5" t="s">
        <v>21</v>
      </c>
      <c r="G7" s="5">
        <v>9.2899999999999991</v>
      </c>
      <c r="H7" s="5">
        <v>5.67</v>
      </c>
      <c r="I7" s="5">
        <v>25.3</v>
      </c>
      <c r="K7" s="67" t="s">
        <v>210</v>
      </c>
      <c r="L7" s="66" t="s">
        <v>11</v>
      </c>
      <c r="M7" s="68"/>
      <c r="N7" s="67"/>
      <c r="O7" s="68"/>
      <c r="P7" s="67"/>
      <c r="Q7" s="68"/>
      <c r="R7" s="67"/>
      <c r="S7" s="68"/>
      <c r="T7" s="68"/>
      <c r="U7" s="67"/>
      <c r="V7" s="67"/>
      <c r="W7" s="67"/>
      <c r="X7" s="67"/>
      <c r="Y7" s="67"/>
      <c r="Z7" s="67"/>
      <c r="AB7" s="68"/>
      <c r="AD7" s="68"/>
      <c r="AF7" s="68"/>
    </row>
    <row r="8" spans="2:32" ht="15.75" thickBot="1" x14ac:dyDescent="0.3">
      <c r="B8" s="1" t="s">
        <v>6</v>
      </c>
      <c r="C8" s="5">
        <v>7.2</v>
      </c>
      <c r="D8" s="5">
        <v>12.64</v>
      </c>
      <c r="E8" s="5">
        <v>10.42</v>
      </c>
      <c r="F8" s="5" t="s">
        <v>11</v>
      </c>
      <c r="G8" s="5">
        <v>6.39</v>
      </c>
      <c r="H8" s="5">
        <v>5.27</v>
      </c>
      <c r="I8" s="5">
        <v>19.010000000000002</v>
      </c>
      <c r="K8" s="67" t="s">
        <v>212</v>
      </c>
      <c r="L8" s="66" t="s">
        <v>12</v>
      </c>
      <c r="M8" s="68"/>
      <c r="N8" s="68"/>
      <c r="O8" s="68"/>
      <c r="P8" s="68"/>
      <c r="Q8" s="68"/>
      <c r="R8" s="68"/>
      <c r="S8" s="67"/>
      <c r="T8" s="67"/>
      <c r="U8" s="68"/>
      <c r="V8" s="67"/>
      <c r="W8" s="68"/>
      <c r="X8" s="67"/>
      <c r="Y8" s="68"/>
      <c r="Z8" s="67"/>
      <c r="AB8" s="67"/>
      <c r="AD8" s="67"/>
      <c r="AF8" s="67"/>
    </row>
    <row r="9" spans="2:32" ht="15.75" thickBot="1" x14ac:dyDescent="0.3">
      <c r="B9" s="1" t="s">
        <v>18</v>
      </c>
      <c r="C9" s="5">
        <v>6.69</v>
      </c>
      <c r="D9" s="5">
        <v>13.19</v>
      </c>
      <c r="E9" s="5">
        <v>14</v>
      </c>
      <c r="F9" s="5" t="s">
        <v>6</v>
      </c>
      <c r="G9" s="5">
        <v>6.11</v>
      </c>
      <c r="H9" s="5">
        <v>6.03</v>
      </c>
      <c r="I9" s="5">
        <v>12.87</v>
      </c>
      <c r="K9" s="67" t="s">
        <v>213</v>
      </c>
      <c r="L9" s="66" t="s">
        <v>13</v>
      </c>
      <c r="M9" s="68"/>
      <c r="N9" s="67"/>
      <c r="O9" s="68"/>
      <c r="P9" s="67"/>
      <c r="Q9" s="68"/>
      <c r="R9" s="67"/>
      <c r="S9" s="68"/>
      <c r="T9" s="68"/>
      <c r="U9" s="67"/>
      <c r="V9" s="67"/>
      <c r="W9" s="67"/>
      <c r="X9" s="67"/>
      <c r="Y9" s="67"/>
      <c r="Z9" s="67"/>
      <c r="AA9" s="69"/>
      <c r="AB9" s="67"/>
      <c r="AC9" s="69"/>
      <c r="AD9" s="67"/>
      <c r="AE9" s="69"/>
      <c r="AF9" s="67"/>
    </row>
    <row r="10" spans="2:32" ht="15.75" thickBot="1" x14ac:dyDescent="0.3">
      <c r="B10" s="1" t="s">
        <v>20</v>
      </c>
      <c r="C10" s="5">
        <v>4.13</v>
      </c>
      <c r="D10" s="5">
        <v>8.16</v>
      </c>
      <c r="E10" s="5">
        <v>6.43</v>
      </c>
      <c r="F10" s="5" t="s">
        <v>26</v>
      </c>
      <c r="G10" s="5">
        <v>4.6900000000000004</v>
      </c>
      <c r="H10" s="5">
        <v>7.11</v>
      </c>
      <c r="I10" s="5">
        <v>5.93</v>
      </c>
      <c r="K10" s="67" t="s">
        <v>213</v>
      </c>
      <c r="L10" s="66" t="s">
        <v>7</v>
      </c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67"/>
      <c r="X10" s="68"/>
      <c r="Y10" s="67"/>
      <c r="Z10" s="68"/>
      <c r="AA10" s="69"/>
      <c r="AB10" s="68"/>
      <c r="AC10" s="69"/>
      <c r="AD10" s="68"/>
      <c r="AE10" s="69"/>
      <c r="AF10" s="68"/>
    </row>
    <row r="11" spans="2:32" ht="15.75" thickBot="1" x14ac:dyDescent="0.3">
      <c r="B11" s="1" t="s">
        <v>13</v>
      </c>
      <c r="C11" s="5">
        <v>4.09</v>
      </c>
      <c r="D11" s="5">
        <v>3.92</v>
      </c>
      <c r="E11" s="5">
        <v>2.27</v>
      </c>
      <c r="F11" s="21"/>
      <c r="G11" s="17"/>
      <c r="H11" s="17"/>
      <c r="I11" s="18"/>
      <c r="K11" s="67" t="s">
        <v>213</v>
      </c>
      <c r="L11" s="66" t="s">
        <v>9</v>
      </c>
      <c r="M11" s="67"/>
      <c r="N11" s="68"/>
      <c r="O11" s="67"/>
      <c r="P11" s="68"/>
      <c r="Q11" s="67"/>
      <c r="R11" s="68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2:32" ht="15.75" thickBot="1" x14ac:dyDescent="0.3">
      <c r="B12" s="1" t="s">
        <v>26</v>
      </c>
      <c r="C12" s="5">
        <v>2.64</v>
      </c>
      <c r="D12" s="5">
        <v>4.71</v>
      </c>
      <c r="E12" s="5">
        <v>3.29</v>
      </c>
      <c r="F12" s="21"/>
      <c r="G12" s="17"/>
      <c r="H12" s="17"/>
      <c r="I12" s="18"/>
      <c r="K12" s="67" t="s">
        <v>210</v>
      </c>
      <c r="L12" s="66" t="s">
        <v>18</v>
      </c>
      <c r="M12" s="67"/>
      <c r="N12" s="67"/>
      <c r="O12" s="67"/>
      <c r="P12" s="67"/>
      <c r="Q12" s="67"/>
      <c r="R12" s="67"/>
      <c r="S12" s="68"/>
      <c r="T12" s="68"/>
      <c r="U12" s="68"/>
      <c r="V12" s="67"/>
      <c r="W12" s="68"/>
      <c r="X12" s="67"/>
      <c r="Y12" s="68"/>
      <c r="Z12" s="67"/>
      <c r="AA12" s="68"/>
      <c r="AB12" s="67"/>
      <c r="AC12" s="68"/>
      <c r="AD12" s="67"/>
      <c r="AE12" s="68"/>
      <c r="AF12" s="67"/>
    </row>
    <row r="13" spans="2:32" ht="15.75" thickBot="1" x14ac:dyDescent="0.3">
      <c r="B13" s="1" t="s">
        <v>8</v>
      </c>
      <c r="C13" s="5">
        <v>2.2599999999999998</v>
      </c>
      <c r="D13" s="5">
        <v>7.59</v>
      </c>
      <c r="E13" s="5">
        <v>4.1900000000000004</v>
      </c>
      <c r="F13" s="22"/>
      <c r="G13" s="19"/>
      <c r="H13" s="19"/>
      <c r="I13" s="20"/>
      <c r="K13" s="67" t="s">
        <v>214</v>
      </c>
      <c r="L13" s="66" t="s">
        <v>20</v>
      </c>
      <c r="M13" s="67"/>
      <c r="N13" s="67"/>
      <c r="O13" s="67"/>
      <c r="P13" s="67"/>
      <c r="Q13" s="67"/>
      <c r="R13" s="67"/>
      <c r="S13" s="67"/>
      <c r="T13" s="67"/>
      <c r="U13" s="68"/>
      <c r="V13" s="67"/>
      <c r="W13" s="68"/>
      <c r="X13" s="67"/>
      <c r="Y13" s="68"/>
      <c r="Z13" s="67"/>
      <c r="AA13" s="68"/>
      <c r="AB13" s="67"/>
      <c r="AC13" s="68"/>
      <c r="AD13" s="67"/>
      <c r="AE13" s="68"/>
      <c r="AF13" s="67"/>
    </row>
    <row r="14" spans="2:32" x14ac:dyDescent="0.25">
      <c r="K14" s="67" t="s">
        <v>213</v>
      </c>
      <c r="L14" s="66" t="s">
        <v>19</v>
      </c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7"/>
      <c r="X14" s="68"/>
      <c r="Y14" s="67"/>
      <c r="Z14" s="68"/>
      <c r="AA14" s="67"/>
      <c r="AB14" s="67"/>
      <c r="AC14" s="67"/>
      <c r="AD14" s="67"/>
      <c r="AE14" s="67"/>
      <c r="AF14" s="67"/>
    </row>
    <row r="15" spans="2:32" x14ac:dyDescent="0.25">
      <c r="K15" s="67" t="s">
        <v>210</v>
      </c>
      <c r="L15" s="66" t="s">
        <v>26</v>
      </c>
      <c r="M15" s="67"/>
      <c r="N15" s="67"/>
      <c r="O15" s="67"/>
      <c r="P15" s="67"/>
      <c r="Q15" s="67"/>
      <c r="R15" s="67"/>
      <c r="S15" s="67"/>
      <c r="T15" s="68"/>
      <c r="U15" s="67"/>
      <c r="V15" s="67"/>
      <c r="W15" s="67"/>
      <c r="X15" s="67"/>
      <c r="Y15" s="67"/>
      <c r="Z15" s="67"/>
      <c r="AA15" s="68"/>
      <c r="AB15" s="68"/>
      <c r="AC15" s="68"/>
      <c r="AD15" s="68"/>
      <c r="AE15" s="68"/>
      <c r="AF15" s="68"/>
    </row>
    <row r="16" spans="2:32" x14ac:dyDescent="0.25">
      <c r="B16" s="70"/>
      <c r="C16" s="70"/>
      <c r="D16" s="70"/>
      <c r="E16" s="70"/>
      <c r="F16" s="70"/>
      <c r="G16" s="70"/>
      <c r="H16" s="70"/>
      <c r="I16" s="70"/>
      <c r="K16" s="67" t="s">
        <v>212</v>
      </c>
      <c r="L16" s="66" t="s">
        <v>190</v>
      </c>
      <c r="M16" s="67"/>
      <c r="N16" s="67"/>
      <c r="O16" s="67"/>
      <c r="P16" s="67"/>
      <c r="Q16" s="67"/>
      <c r="R16" s="67"/>
      <c r="S16" s="68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2:32" x14ac:dyDescent="0.25">
      <c r="B17" s="70"/>
      <c r="C17" s="70"/>
      <c r="D17" s="70"/>
      <c r="E17" s="70"/>
      <c r="F17" s="70"/>
      <c r="G17" s="79"/>
      <c r="H17" s="79"/>
      <c r="I17" s="70"/>
      <c r="K17" s="67" t="s">
        <v>211</v>
      </c>
      <c r="L17" s="66" t="s">
        <v>192</v>
      </c>
      <c r="M17" s="67"/>
      <c r="N17" s="67"/>
      <c r="O17" s="67"/>
      <c r="P17" s="67"/>
      <c r="Q17" s="67"/>
      <c r="R17" s="67"/>
      <c r="S17" s="68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2:32" x14ac:dyDescent="0.25">
      <c r="B18" s="70"/>
      <c r="C18" s="70"/>
      <c r="D18" s="70"/>
      <c r="E18" s="70"/>
      <c r="F18" s="70"/>
      <c r="G18" s="79"/>
      <c r="H18" s="79"/>
      <c r="I18" s="70"/>
      <c r="K18" s="67" t="s">
        <v>213</v>
      </c>
      <c r="L18" s="66" t="s">
        <v>191</v>
      </c>
      <c r="M18" s="67"/>
      <c r="N18" s="67"/>
      <c r="O18" s="67"/>
      <c r="P18" s="67"/>
      <c r="Q18" s="67"/>
      <c r="R18" s="67"/>
      <c r="S18" s="68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2:32" x14ac:dyDescent="0.25">
      <c r="B19" s="70"/>
      <c r="C19" s="70"/>
      <c r="D19" s="70"/>
      <c r="E19" s="70"/>
      <c r="F19" s="70"/>
      <c r="G19" s="79"/>
      <c r="H19" s="79"/>
      <c r="I19" s="70"/>
      <c r="K19" s="67" t="s">
        <v>213</v>
      </c>
      <c r="L19" s="66" t="s">
        <v>196</v>
      </c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2:32" ht="21" x14ac:dyDescent="0.35">
      <c r="B20" s="70"/>
      <c r="C20" s="70"/>
      <c r="D20" s="70"/>
      <c r="E20" s="70"/>
      <c r="F20" s="70"/>
      <c r="G20" s="70"/>
      <c r="H20" s="70"/>
      <c r="I20" s="70"/>
      <c r="K20" s="67" t="s">
        <v>213</v>
      </c>
      <c r="L20" s="77" t="s">
        <v>197</v>
      </c>
      <c r="M20" s="78"/>
      <c r="N20" s="67"/>
      <c r="O20" s="67"/>
      <c r="P20" s="67"/>
      <c r="Q20" s="67"/>
      <c r="R20" s="67"/>
      <c r="S20" s="67"/>
      <c r="T20" s="68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2:32" ht="21" x14ac:dyDescent="0.35">
      <c r="B21" s="299"/>
      <c r="C21" s="299"/>
      <c r="D21" s="299"/>
      <c r="E21" s="299"/>
      <c r="F21" s="299"/>
      <c r="G21" s="299"/>
      <c r="H21" s="299"/>
      <c r="I21" s="299"/>
      <c r="K21" s="67" t="s">
        <v>213</v>
      </c>
      <c r="L21" s="66" t="s">
        <v>194</v>
      </c>
      <c r="M21" s="78"/>
      <c r="N21" s="67"/>
      <c r="O21" s="67"/>
      <c r="P21" s="67"/>
      <c r="Q21" s="67"/>
      <c r="R21" s="67"/>
      <c r="S21" s="67"/>
      <c r="T21" s="68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2:32" ht="21" x14ac:dyDescent="0.35">
      <c r="K22" s="67" t="s">
        <v>213</v>
      </c>
      <c r="L22" s="66" t="s">
        <v>199</v>
      </c>
      <c r="M22" s="78"/>
      <c r="N22" s="67"/>
      <c r="O22" s="67"/>
      <c r="P22" s="67"/>
      <c r="Q22" s="67"/>
      <c r="R22" s="67"/>
      <c r="S22" s="67"/>
      <c r="T22" s="68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2:32" ht="21" x14ac:dyDescent="0.35">
      <c r="K23" s="67" t="s">
        <v>210</v>
      </c>
      <c r="L23" s="66" t="s">
        <v>200</v>
      </c>
      <c r="M23" s="78"/>
      <c r="N23" s="67"/>
      <c r="O23" s="67"/>
      <c r="P23" s="67"/>
      <c r="Q23" s="67"/>
      <c r="R23" s="67"/>
      <c r="S23" s="67"/>
      <c r="T23" s="68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 ht="21" x14ac:dyDescent="0.35">
      <c r="K24" s="67" t="s">
        <v>210</v>
      </c>
      <c r="L24" s="66" t="s">
        <v>201</v>
      </c>
      <c r="M24" s="78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2:32" ht="21.75" thickBot="1" x14ac:dyDescent="0.4">
      <c r="L25" s="75"/>
      <c r="M25" s="76"/>
    </row>
    <row r="26" spans="2:32" ht="21.75" thickBot="1" x14ac:dyDescent="0.4">
      <c r="L26" s="72"/>
      <c r="M26" s="71"/>
    </row>
    <row r="27" spans="2:32" ht="21.75" thickBot="1" x14ac:dyDescent="0.4">
      <c r="L27" s="72"/>
      <c r="M27" s="71"/>
    </row>
    <row r="28" spans="2:32" ht="21.75" thickBot="1" x14ac:dyDescent="0.4">
      <c r="L28" s="72"/>
      <c r="M28" s="71"/>
    </row>
    <row r="29" spans="2:32" ht="21.75" thickBot="1" x14ac:dyDescent="0.4">
      <c r="L29" s="72"/>
      <c r="M29" s="71"/>
    </row>
    <row r="30" spans="2:32" ht="21.75" thickBot="1" x14ac:dyDescent="0.4">
      <c r="L30" s="72"/>
      <c r="M30" s="71"/>
    </row>
    <row r="31" spans="2:32" ht="21.75" thickBot="1" x14ac:dyDescent="0.4">
      <c r="L31" s="72"/>
      <c r="M31" s="71"/>
    </row>
    <row r="32" spans="2:32" x14ac:dyDescent="0.25">
      <c r="L32" s="73"/>
      <c r="M32" s="73"/>
    </row>
  </sheetData>
  <mergeCells count="17">
    <mergeCell ref="B21:I21"/>
    <mergeCell ref="M2:N2"/>
    <mergeCell ref="O2:P2"/>
    <mergeCell ref="Q2:R2"/>
    <mergeCell ref="B3:I3"/>
    <mergeCell ref="B4:E4"/>
    <mergeCell ref="F4:I4"/>
    <mergeCell ref="M1:T1"/>
    <mergeCell ref="U1:Z1"/>
    <mergeCell ref="AA1:AF1"/>
    <mergeCell ref="S2:T2"/>
    <mergeCell ref="U2:V2"/>
    <mergeCell ref="W2:X2"/>
    <mergeCell ref="Y2:Z2"/>
    <mergeCell ref="AA2:AB2"/>
    <mergeCell ref="AE2:AF2"/>
    <mergeCell ref="AC2:A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2"/>
  <sheetViews>
    <sheetView topLeftCell="A11" workbookViewId="0">
      <selection activeCell="K40" sqref="K40"/>
    </sheetView>
  </sheetViews>
  <sheetFormatPr defaultRowHeight="15" x14ac:dyDescent="0.25"/>
  <cols>
    <col min="2" max="2" width="13.28515625" bestFit="1" customWidth="1"/>
    <col min="3" max="3" width="16.5703125" bestFit="1" customWidth="1"/>
    <col min="4" max="4" width="5.7109375" customWidth="1"/>
    <col min="5" max="5" width="7.7109375" customWidth="1"/>
    <col min="6" max="6" width="6.85546875" customWidth="1"/>
    <col min="7" max="7" width="9.42578125" customWidth="1"/>
    <col min="8" max="8" width="8.28515625" customWidth="1"/>
    <col min="9" max="9" width="9.42578125" customWidth="1"/>
    <col min="10" max="10" width="8.85546875" customWidth="1"/>
    <col min="11" max="11" width="7" customWidth="1"/>
    <col min="12" max="12" width="6.7109375" customWidth="1"/>
    <col min="13" max="13" width="7.28515625" customWidth="1"/>
    <col min="14" max="14" width="7" customWidth="1"/>
    <col min="15" max="15" width="7.5703125" customWidth="1"/>
    <col min="16" max="16" width="7.28515625" customWidth="1"/>
    <col min="17" max="17" width="7" customWidth="1"/>
    <col min="18" max="18" width="6.85546875" customWidth="1"/>
    <col min="19" max="19" width="6.5703125" customWidth="1"/>
    <col min="20" max="20" width="8.5703125" customWidth="1"/>
    <col min="21" max="21" width="7.140625" customWidth="1"/>
    <col min="22" max="22" width="6.42578125" customWidth="1"/>
    <col min="23" max="23" width="6.5703125" customWidth="1"/>
    <col min="24" max="24" width="6.42578125" customWidth="1"/>
    <col min="25" max="25" width="8.5703125" customWidth="1"/>
    <col min="26" max="26" width="8.28515625" customWidth="1"/>
    <col min="27" max="28" width="8.140625" customWidth="1"/>
    <col min="29" max="30" width="7.140625" customWidth="1"/>
    <col min="31" max="31" width="7.85546875" customWidth="1"/>
    <col min="32" max="32" width="8.140625" customWidth="1"/>
    <col min="33" max="35" width="7.28515625" customWidth="1"/>
    <col min="36" max="36" width="8.42578125" customWidth="1"/>
  </cols>
  <sheetData>
    <row r="1" spans="2:44" ht="15.75" thickBot="1" x14ac:dyDescent="0.3">
      <c r="K1" s="86" t="s">
        <v>61</v>
      </c>
      <c r="L1" s="67">
        <v>1</v>
      </c>
      <c r="M1" s="61"/>
      <c r="O1" s="67">
        <v>1</v>
      </c>
      <c r="P1" s="67">
        <v>2</v>
      </c>
      <c r="Q1" s="67">
        <v>3</v>
      </c>
      <c r="R1" s="61"/>
      <c r="S1" s="61"/>
    </row>
    <row r="2" spans="2:44" ht="17.25" thickBot="1" x14ac:dyDescent="0.3">
      <c r="B2" s="249" t="s">
        <v>32</v>
      </c>
      <c r="C2" s="249" t="s">
        <v>33</v>
      </c>
      <c r="D2" s="251" t="s">
        <v>34</v>
      </c>
      <c r="E2" s="252"/>
      <c r="F2" s="84" t="s">
        <v>35</v>
      </c>
      <c r="G2" s="186"/>
      <c r="H2" s="186"/>
      <c r="I2" s="186"/>
      <c r="J2" s="186"/>
      <c r="K2" s="87" t="s">
        <v>215</v>
      </c>
      <c r="L2" s="67">
        <v>41350</v>
      </c>
      <c r="M2" s="61"/>
      <c r="O2" s="67">
        <v>38986</v>
      </c>
      <c r="P2" s="67">
        <v>21671</v>
      </c>
      <c r="Q2" s="67">
        <v>112643</v>
      </c>
      <c r="R2" s="61"/>
      <c r="S2" s="61"/>
    </row>
    <row r="3" spans="2:44" ht="15.75" thickBot="1" x14ac:dyDescent="0.3">
      <c r="B3" s="250"/>
      <c r="C3" s="250"/>
      <c r="D3" s="33" t="s">
        <v>1</v>
      </c>
      <c r="E3" s="33" t="s">
        <v>2</v>
      </c>
      <c r="F3" s="33" t="s">
        <v>1</v>
      </c>
      <c r="G3" s="187"/>
      <c r="H3" s="187"/>
      <c r="I3" s="187"/>
      <c r="J3" s="187"/>
      <c r="K3" s="88" t="s">
        <v>216</v>
      </c>
      <c r="L3" s="67">
        <v>1549493</v>
      </c>
      <c r="M3" s="61"/>
      <c r="O3" s="67">
        <v>892395</v>
      </c>
      <c r="P3" s="67">
        <v>127688</v>
      </c>
      <c r="Q3" s="67">
        <v>106284.02999999998</v>
      </c>
      <c r="R3" s="61"/>
      <c r="S3" s="61"/>
    </row>
    <row r="4" spans="2:44" ht="15.75" thickBot="1" x14ac:dyDescent="0.3">
      <c r="B4" s="253" t="s">
        <v>0</v>
      </c>
      <c r="C4" s="34" t="s">
        <v>3</v>
      </c>
      <c r="D4" s="34">
        <v>81</v>
      </c>
      <c r="E4" s="34">
        <v>39</v>
      </c>
      <c r="F4" s="34">
        <v>79</v>
      </c>
      <c r="G4" s="62"/>
      <c r="H4" s="62"/>
      <c r="I4" s="62"/>
      <c r="J4" s="62"/>
      <c r="K4" s="87" t="s">
        <v>217</v>
      </c>
      <c r="L4" s="67">
        <v>68533</v>
      </c>
      <c r="O4" s="67">
        <v>27815</v>
      </c>
      <c r="P4" s="67">
        <v>20182</v>
      </c>
      <c r="Q4" s="67">
        <v>13474</v>
      </c>
      <c r="R4" s="61"/>
      <c r="S4" s="61"/>
    </row>
    <row r="5" spans="2:44" ht="15.75" thickBot="1" x14ac:dyDescent="0.3">
      <c r="B5" s="254"/>
      <c r="C5" s="34" t="s">
        <v>37</v>
      </c>
      <c r="D5" s="34">
        <v>65</v>
      </c>
      <c r="E5" s="34">
        <v>27</v>
      </c>
      <c r="F5" s="34">
        <v>32</v>
      </c>
      <c r="G5" s="24"/>
      <c r="H5" s="24"/>
      <c r="I5" s="24"/>
      <c r="J5" s="24"/>
      <c r="K5" s="88" t="s">
        <v>218</v>
      </c>
      <c r="L5" s="67">
        <v>57940</v>
      </c>
      <c r="O5" s="67">
        <v>106958</v>
      </c>
      <c r="P5" s="67">
        <v>68100</v>
      </c>
      <c r="Q5" s="67">
        <v>134625</v>
      </c>
      <c r="R5" s="61"/>
      <c r="S5" s="61"/>
    </row>
    <row r="6" spans="2:44" ht="15.75" thickBot="1" x14ac:dyDescent="0.3">
      <c r="B6" s="254"/>
      <c r="C6" s="34" t="s">
        <v>38</v>
      </c>
      <c r="D6" s="34">
        <v>48</v>
      </c>
      <c r="E6" s="34">
        <v>24</v>
      </c>
      <c r="F6" s="34">
        <v>20</v>
      </c>
      <c r="G6" s="62"/>
      <c r="H6" s="62"/>
      <c r="I6" s="62"/>
      <c r="J6" s="62"/>
      <c r="K6" s="87" t="s">
        <v>220</v>
      </c>
      <c r="L6" s="67">
        <v>38795</v>
      </c>
      <c r="M6" s="61"/>
      <c r="O6" s="67">
        <v>17828</v>
      </c>
      <c r="P6" s="67">
        <v>19484</v>
      </c>
      <c r="Q6" s="67">
        <v>17749</v>
      </c>
      <c r="R6" s="61"/>
      <c r="S6" s="61"/>
    </row>
    <row r="7" spans="2:44" ht="15.75" thickBot="1" x14ac:dyDescent="0.3">
      <c r="B7" s="254"/>
      <c r="C7" s="34" t="s">
        <v>31</v>
      </c>
      <c r="D7" s="34">
        <v>495</v>
      </c>
      <c r="E7" s="34">
        <v>93</v>
      </c>
      <c r="F7" s="34">
        <v>164</v>
      </c>
      <c r="G7" s="62"/>
      <c r="H7" s="62"/>
      <c r="I7" s="62"/>
      <c r="J7" s="62"/>
      <c r="K7" s="93" t="s">
        <v>219</v>
      </c>
      <c r="L7" s="89">
        <v>23621</v>
      </c>
      <c r="M7" s="61"/>
      <c r="O7" s="67">
        <v>92600</v>
      </c>
      <c r="P7" s="67">
        <v>111127</v>
      </c>
      <c r="Q7" s="67">
        <v>178165</v>
      </c>
      <c r="R7" s="61"/>
      <c r="S7" s="61"/>
    </row>
    <row r="8" spans="2:44" ht="15.75" thickBot="1" x14ac:dyDescent="0.3">
      <c r="B8" s="254"/>
      <c r="C8" s="35" t="s">
        <v>39</v>
      </c>
      <c r="D8" s="34" t="s">
        <v>40</v>
      </c>
      <c r="E8" s="34" t="s">
        <v>41</v>
      </c>
      <c r="F8" s="34" t="s">
        <v>42</v>
      </c>
      <c r="G8" s="62"/>
      <c r="H8" s="62"/>
      <c r="I8" s="62"/>
      <c r="J8" s="62"/>
      <c r="K8" s="94" t="s">
        <v>221</v>
      </c>
      <c r="L8" s="67">
        <v>545562</v>
      </c>
      <c r="O8" s="67">
        <v>198498</v>
      </c>
      <c r="P8" s="67">
        <v>29895</v>
      </c>
      <c r="Q8" s="67">
        <v>28586</v>
      </c>
      <c r="R8" s="61"/>
      <c r="S8" s="61"/>
    </row>
    <row r="9" spans="2:44" ht="15.75" thickBot="1" x14ac:dyDescent="0.3">
      <c r="B9" s="96" t="s">
        <v>14</v>
      </c>
      <c r="C9" s="34" t="s">
        <v>15</v>
      </c>
      <c r="D9" s="34">
        <v>92</v>
      </c>
      <c r="E9" s="34">
        <v>51</v>
      </c>
      <c r="F9" s="34">
        <v>31</v>
      </c>
      <c r="G9" s="62"/>
      <c r="H9" s="62"/>
      <c r="I9" s="62"/>
      <c r="J9" s="62"/>
      <c r="K9" s="94" t="s">
        <v>222</v>
      </c>
      <c r="L9" s="67">
        <v>31377</v>
      </c>
      <c r="O9" s="67">
        <v>104679</v>
      </c>
      <c r="P9" s="67">
        <v>113641</v>
      </c>
      <c r="Q9" s="67">
        <v>102496</v>
      </c>
      <c r="R9" s="61"/>
      <c r="S9" s="61"/>
    </row>
    <row r="11" spans="2:44" ht="15.75" thickBot="1" x14ac:dyDescent="0.3"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AC11" s="90"/>
      <c r="AD11" s="90"/>
      <c r="AE11" s="90"/>
      <c r="AF11" s="90"/>
      <c r="AG11" s="90"/>
      <c r="AH11" s="90"/>
      <c r="AI11" s="90"/>
      <c r="AJ11" s="90"/>
    </row>
    <row r="12" spans="2:44" s="97" customFormat="1" ht="45" x14ac:dyDescent="0.2">
      <c r="D12" s="98"/>
      <c r="E12" s="201" t="s">
        <v>223</v>
      </c>
      <c r="F12" s="202" t="s">
        <v>227</v>
      </c>
      <c r="G12" s="202" t="s">
        <v>263</v>
      </c>
      <c r="H12" s="202" t="s">
        <v>264</v>
      </c>
      <c r="I12" s="202" t="s">
        <v>265</v>
      </c>
      <c r="J12" s="202" t="s">
        <v>266</v>
      </c>
      <c r="K12" s="202" t="s">
        <v>228</v>
      </c>
      <c r="L12" s="202" t="s">
        <v>224</v>
      </c>
      <c r="M12" s="202" t="s">
        <v>225</v>
      </c>
      <c r="N12" s="203" t="s">
        <v>226</v>
      </c>
      <c r="O12" s="202" t="s">
        <v>233</v>
      </c>
      <c r="P12" s="203" t="s">
        <v>234</v>
      </c>
      <c r="Q12" s="203" t="s">
        <v>231</v>
      </c>
      <c r="R12" s="203" t="s">
        <v>232</v>
      </c>
      <c r="S12" s="203" t="s">
        <v>229</v>
      </c>
      <c r="T12" s="204" t="s">
        <v>230</v>
      </c>
      <c r="U12" s="201" t="s">
        <v>235</v>
      </c>
      <c r="V12" s="202" t="s">
        <v>236</v>
      </c>
      <c r="W12" s="202" t="s">
        <v>237</v>
      </c>
      <c r="X12" s="202" t="s">
        <v>238</v>
      </c>
      <c r="Y12" s="202" t="s">
        <v>239</v>
      </c>
      <c r="Z12" s="202" t="s">
        <v>240</v>
      </c>
      <c r="AA12" s="202" t="s">
        <v>241</v>
      </c>
      <c r="AB12" s="202" t="s">
        <v>242</v>
      </c>
      <c r="AC12" s="203" t="s">
        <v>269</v>
      </c>
      <c r="AD12" s="202" t="s">
        <v>270</v>
      </c>
      <c r="AE12" s="202" t="s">
        <v>267</v>
      </c>
      <c r="AF12" s="215" t="s">
        <v>268</v>
      </c>
      <c r="AG12" s="222" t="s">
        <v>243</v>
      </c>
      <c r="AH12" s="223" t="s">
        <v>244</v>
      </c>
      <c r="AI12" s="223" t="s">
        <v>278</v>
      </c>
      <c r="AJ12" s="223" t="s">
        <v>279</v>
      </c>
      <c r="AK12" s="202" t="s">
        <v>245</v>
      </c>
      <c r="AL12" s="202" t="s">
        <v>280</v>
      </c>
      <c r="AM12" s="202" t="s">
        <v>277</v>
      </c>
      <c r="AN12" s="215" t="s">
        <v>246</v>
      </c>
      <c r="AO12" s="201" t="s">
        <v>247</v>
      </c>
      <c r="AP12" s="202" t="s">
        <v>248</v>
      </c>
      <c r="AQ12" s="202" t="s">
        <v>249</v>
      </c>
      <c r="AR12" s="215" t="s">
        <v>250</v>
      </c>
    </row>
    <row r="13" spans="2:44" s="99" customFormat="1" ht="14.25" x14ac:dyDescent="0.2">
      <c r="D13" s="104" t="s">
        <v>251</v>
      </c>
      <c r="E13" s="205" t="s">
        <v>61</v>
      </c>
      <c r="F13" s="100" t="s">
        <v>112</v>
      </c>
      <c r="G13" s="100" t="s">
        <v>61</v>
      </c>
      <c r="H13" s="100" t="s">
        <v>112</v>
      </c>
      <c r="I13" s="100" t="s">
        <v>61</v>
      </c>
      <c r="J13" s="100" t="s">
        <v>112</v>
      </c>
      <c r="K13" s="100" t="s">
        <v>61</v>
      </c>
      <c r="L13" s="100" t="s">
        <v>112</v>
      </c>
      <c r="M13" s="100" t="s">
        <v>61</v>
      </c>
      <c r="N13" s="100" t="s">
        <v>112</v>
      </c>
      <c r="O13" s="100" t="s">
        <v>61</v>
      </c>
      <c r="P13" s="100" t="s">
        <v>112</v>
      </c>
      <c r="Q13" s="100" t="s">
        <v>61</v>
      </c>
      <c r="R13" s="100" t="s">
        <v>112</v>
      </c>
      <c r="S13" s="100" t="s">
        <v>61</v>
      </c>
      <c r="T13" s="206" t="s">
        <v>112</v>
      </c>
      <c r="U13" s="205" t="s">
        <v>61</v>
      </c>
      <c r="V13" s="100" t="s">
        <v>112</v>
      </c>
      <c r="W13" s="100" t="s">
        <v>61</v>
      </c>
      <c r="X13" s="100" t="s">
        <v>112</v>
      </c>
      <c r="Y13" s="100" t="s">
        <v>61</v>
      </c>
      <c r="Z13" s="100" t="s">
        <v>112</v>
      </c>
      <c r="AA13" s="101" t="s">
        <v>61</v>
      </c>
      <c r="AB13" s="102" t="s">
        <v>112</v>
      </c>
      <c r="AC13" s="101" t="s">
        <v>61</v>
      </c>
      <c r="AD13" s="102" t="s">
        <v>112</v>
      </c>
      <c r="AE13" s="101" t="s">
        <v>61</v>
      </c>
      <c r="AF13" s="216" t="s">
        <v>112</v>
      </c>
      <c r="AG13" s="224" t="s">
        <v>61</v>
      </c>
      <c r="AH13" s="102" t="s">
        <v>112</v>
      </c>
      <c r="AI13" s="102" t="s">
        <v>61</v>
      </c>
      <c r="AJ13" s="102" t="s">
        <v>112</v>
      </c>
      <c r="AK13" s="100" t="s">
        <v>61</v>
      </c>
      <c r="AL13" s="100" t="s">
        <v>112</v>
      </c>
      <c r="AM13" s="100" t="s">
        <v>61</v>
      </c>
      <c r="AN13" s="206" t="s">
        <v>112</v>
      </c>
      <c r="AO13" s="205" t="s">
        <v>61</v>
      </c>
      <c r="AP13" s="100" t="s">
        <v>112</v>
      </c>
      <c r="AQ13" s="101" t="s">
        <v>61</v>
      </c>
      <c r="AR13" s="216" t="s">
        <v>112</v>
      </c>
    </row>
    <row r="14" spans="2:44" x14ac:dyDescent="0.25">
      <c r="D14" s="95">
        <v>1</v>
      </c>
      <c r="E14" s="207">
        <v>41350</v>
      </c>
      <c r="F14" s="103">
        <v>38986</v>
      </c>
      <c r="G14" s="103">
        <v>1549493</v>
      </c>
      <c r="H14" s="103">
        <v>892395</v>
      </c>
      <c r="I14" s="91">
        <v>68533</v>
      </c>
      <c r="J14" s="91">
        <v>27815</v>
      </c>
      <c r="K14" s="67">
        <v>57940</v>
      </c>
      <c r="L14" s="67">
        <v>106958</v>
      </c>
      <c r="M14" s="91">
        <v>38795</v>
      </c>
      <c r="N14" s="91">
        <v>17828</v>
      </c>
      <c r="O14" s="91">
        <v>23621</v>
      </c>
      <c r="P14" s="91">
        <v>92600</v>
      </c>
      <c r="Q14" s="91">
        <v>545562</v>
      </c>
      <c r="R14" s="91">
        <v>198498</v>
      </c>
      <c r="S14" s="91">
        <v>31377</v>
      </c>
      <c r="T14" s="208">
        <v>104679</v>
      </c>
      <c r="U14" s="217">
        <v>86201</v>
      </c>
      <c r="V14" s="91">
        <v>33976</v>
      </c>
      <c r="W14" s="91">
        <v>33571</v>
      </c>
      <c r="X14" s="91">
        <v>21029</v>
      </c>
      <c r="Y14" s="91">
        <v>47884</v>
      </c>
      <c r="Z14" s="91">
        <v>26946</v>
      </c>
      <c r="AA14" s="95">
        <v>467937</v>
      </c>
      <c r="AB14" s="91">
        <v>168286</v>
      </c>
      <c r="AC14" s="214">
        <v>33571</v>
      </c>
      <c r="AD14" s="214">
        <v>21029</v>
      </c>
      <c r="AE14" s="67">
        <v>11304</v>
      </c>
      <c r="AF14" s="218">
        <v>31942</v>
      </c>
      <c r="AG14" s="217">
        <v>38775</v>
      </c>
      <c r="AH14" s="91">
        <v>18838</v>
      </c>
      <c r="AI14" s="67">
        <v>38775</v>
      </c>
      <c r="AJ14" s="67">
        <v>18838</v>
      </c>
      <c r="AK14" s="91">
        <v>106065</v>
      </c>
      <c r="AL14" s="91">
        <v>79008</v>
      </c>
      <c r="AM14" s="91">
        <v>55865</v>
      </c>
      <c r="AN14" s="208">
        <v>24596</v>
      </c>
      <c r="AO14" s="217">
        <v>81931</v>
      </c>
      <c r="AP14" s="91">
        <v>24781</v>
      </c>
      <c r="AQ14" s="95">
        <v>34902</v>
      </c>
      <c r="AR14" s="208">
        <v>55408</v>
      </c>
    </row>
    <row r="15" spans="2:44" x14ac:dyDescent="0.25">
      <c r="D15" s="95">
        <v>2</v>
      </c>
      <c r="E15" s="207">
        <v>52035</v>
      </c>
      <c r="F15" s="103">
        <v>21671</v>
      </c>
      <c r="G15" s="103">
        <v>55937</v>
      </c>
      <c r="H15" s="103">
        <v>127688</v>
      </c>
      <c r="I15" s="91">
        <v>42250</v>
      </c>
      <c r="J15" s="91">
        <v>20182</v>
      </c>
      <c r="K15" s="67">
        <v>42385</v>
      </c>
      <c r="L15" s="67">
        <v>68100</v>
      </c>
      <c r="M15" s="91">
        <v>34474</v>
      </c>
      <c r="N15" s="91">
        <v>19484</v>
      </c>
      <c r="O15" s="91">
        <v>30322</v>
      </c>
      <c r="P15" s="91">
        <v>111127</v>
      </c>
      <c r="Q15" s="91">
        <v>110205</v>
      </c>
      <c r="R15" s="91">
        <v>29895</v>
      </c>
      <c r="S15" s="91">
        <v>21399</v>
      </c>
      <c r="T15" s="208">
        <v>113641</v>
      </c>
      <c r="U15" s="217">
        <v>79923</v>
      </c>
      <c r="V15" s="91">
        <v>32042</v>
      </c>
      <c r="W15" s="91">
        <v>37267</v>
      </c>
      <c r="X15" s="91">
        <v>16782</v>
      </c>
      <c r="Y15" s="91">
        <v>35477</v>
      </c>
      <c r="Z15" s="91">
        <v>14527</v>
      </c>
      <c r="AA15" s="95">
        <v>389498</v>
      </c>
      <c r="AB15" s="91">
        <v>106955</v>
      </c>
      <c r="AC15" s="67">
        <v>37267</v>
      </c>
      <c r="AD15" s="67">
        <v>16782</v>
      </c>
      <c r="AE15" s="67">
        <v>18089</v>
      </c>
      <c r="AF15" s="218">
        <v>132503</v>
      </c>
      <c r="AG15" s="217">
        <v>28866</v>
      </c>
      <c r="AH15" s="91">
        <v>23070</v>
      </c>
      <c r="AI15" s="67">
        <v>28866</v>
      </c>
      <c r="AJ15" s="67">
        <v>23070</v>
      </c>
      <c r="AK15" s="91">
        <v>50298</v>
      </c>
      <c r="AL15" s="91">
        <v>81867</v>
      </c>
      <c r="AM15" s="91">
        <v>74127</v>
      </c>
      <c r="AN15" s="208">
        <v>10017</v>
      </c>
      <c r="AO15" s="217">
        <v>96343</v>
      </c>
      <c r="AP15" s="91">
        <v>21864</v>
      </c>
      <c r="AQ15" s="95">
        <v>35761</v>
      </c>
      <c r="AR15" s="208">
        <v>56749</v>
      </c>
    </row>
    <row r="16" spans="2:44" ht="15" customHeight="1" thickBot="1" x14ac:dyDescent="0.3">
      <c r="D16" s="95">
        <v>3</v>
      </c>
      <c r="E16" s="209">
        <v>59460</v>
      </c>
      <c r="F16" s="210">
        <v>112643</v>
      </c>
      <c r="G16" s="210">
        <v>26240</v>
      </c>
      <c r="H16" s="210">
        <v>106284.03</v>
      </c>
      <c r="I16" s="211">
        <v>38234</v>
      </c>
      <c r="J16" s="211">
        <v>13474</v>
      </c>
      <c r="K16" s="212">
        <v>40081</v>
      </c>
      <c r="L16" s="212">
        <v>134625</v>
      </c>
      <c r="M16" s="211">
        <v>45622</v>
      </c>
      <c r="N16" s="211">
        <v>17749</v>
      </c>
      <c r="O16" s="211">
        <v>76310</v>
      </c>
      <c r="P16" s="211">
        <v>178165</v>
      </c>
      <c r="Q16" s="211">
        <v>99352</v>
      </c>
      <c r="R16" s="211">
        <v>28586</v>
      </c>
      <c r="S16" s="211">
        <v>21343</v>
      </c>
      <c r="T16" s="213">
        <v>102496</v>
      </c>
      <c r="U16" s="219">
        <v>65721</v>
      </c>
      <c r="V16" s="211">
        <v>29753</v>
      </c>
      <c r="W16" s="211">
        <v>34704</v>
      </c>
      <c r="X16" s="211">
        <v>19872</v>
      </c>
      <c r="Y16" s="211">
        <v>57176</v>
      </c>
      <c r="Z16" s="211">
        <v>30233</v>
      </c>
      <c r="AA16" s="220">
        <v>58058</v>
      </c>
      <c r="AB16" s="211">
        <v>97092</v>
      </c>
      <c r="AC16" s="212">
        <v>34704</v>
      </c>
      <c r="AD16" s="212">
        <v>19872</v>
      </c>
      <c r="AE16" s="212">
        <v>34463</v>
      </c>
      <c r="AF16" s="221">
        <v>95365</v>
      </c>
      <c r="AG16" s="219">
        <v>244106</v>
      </c>
      <c r="AH16" s="211">
        <v>176402</v>
      </c>
      <c r="AI16" s="212">
        <v>244106</v>
      </c>
      <c r="AJ16" s="212">
        <v>176402</v>
      </c>
      <c r="AK16" s="211">
        <v>202254</v>
      </c>
      <c r="AL16" s="211">
        <v>143150</v>
      </c>
      <c r="AM16" s="211">
        <v>58815</v>
      </c>
      <c r="AN16" s="213">
        <v>117117</v>
      </c>
      <c r="AO16" s="219">
        <v>84192</v>
      </c>
      <c r="AP16" s="211">
        <v>21704</v>
      </c>
      <c r="AQ16" s="220">
        <v>24171</v>
      </c>
      <c r="AR16" s="213">
        <v>52598</v>
      </c>
    </row>
    <row r="17" spans="3:44" ht="15.75" thickBot="1" x14ac:dyDescent="0.3"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  <c r="R17" s="90"/>
      <c r="S17" s="90"/>
      <c r="T17" s="90"/>
      <c r="U17" s="90"/>
    </row>
    <row r="18" spans="3:44" ht="45.75" x14ac:dyDescent="0.25">
      <c r="D18" s="132" t="s">
        <v>252</v>
      </c>
      <c r="E18" s="105" t="s">
        <v>223</v>
      </c>
      <c r="F18" s="106" t="s">
        <v>227</v>
      </c>
      <c r="G18" s="188" t="s">
        <v>263</v>
      </c>
      <c r="H18" s="188" t="s">
        <v>264</v>
      </c>
      <c r="I18" s="189" t="s">
        <v>265</v>
      </c>
      <c r="J18" s="189" t="s">
        <v>266</v>
      </c>
      <c r="K18" s="107" t="s">
        <v>228</v>
      </c>
      <c r="L18" s="108" t="s">
        <v>224</v>
      </c>
      <c r="M18" s="109" t="s">
        <v>225</v>
      </c>
      <c r="N18" s="110" t="s">
        <v>226</v>
      </c>
      <c r="O18" s="111" t="s">
        <v>233</v>
      </c>
      <c r="P18" s="112" t="s">
        <v>234</v>
      </c>
      <c r="Q18" s="113" t="s">
        <v>231</v>
      </c>
      <c r="R18" s="114" t="s">
        <v>232</v>
      </c>
      <c r="S18" s="115" t="s">
        <v>229</v>
      </c>
      <c r="T18" s="116" t="s">
        <v>230</v>
      </c>
      <c r="U18" s="117" t="s">
        <v>235</v>
      </c>
      <c r="V18" s="118" t="s">
        <v>236</v>
      </c>
      <c r="W18" s="119" t="s">
        <v>237</v>
      </c>
      <c r="X18" s="120" t="s">
        <v>238</v>
      </c>
      <c r="Y18" s="121" t="s">
        <v>239</v>
      </c>
      <c r="Z18" s="122" t="s">
        <v>240</v>
      </c>
      <c r="AA18" s="193" t="s">
        <v>267</v>
      </c>
      <c r="AB18" s="194" t="s">
        <v>268</v>
      </c>
      <c r="AC18" s="195" t="s">
        <v>269</v>
      </c>
      <c r="AD18" s="193" t="s">
        <v>270</v>
      </c>
      <c r="AE18" s="123" t="s">
        <v>241</v>
      </c>
      <c r="AF18" s="124" t="s">
        <v>242</v>
      </c>
      <c r="AG18" s="126" t="s">
        <v>243</v>
      </c>
      <c r="AH18" s="127" t="s">
        <v>244</v>
      </c>
      <c r="AI18" s="128" t="s">
        <v>277</v>
      </c>
      <c r="AJ18" s="129" t="s">
        <v>246</v>
      </c>
      <c r="AK18" s="126" t="s">
        <v>245</v>
      </c>
      <c r="AL18" s="127" t="s">
        <v>280</v>
      </c>
      <c r="AM18" s="128" t="s">
        <v>277</v>
      </c>
      <c r="AN18" s="129" t="s">
        <v>246</v>
      </c>
      <c r="AO18" s="105" t="s">
        <v>247</v>
      </c>
      <c r="AP18" s="106" t="s">
        <v>248</v>
      </c>
      <c r="AQ18" s="130" t="s">
        <v>249</v>
      </c>
      <c r="AR18" s="131" t="s">
        <v>250</v>
      </c>
    </row>
    <row r="19" spans="3:44" x14ac:dyDescent="0.25">
      <c r="D19" s="133">
        <v>1</v>
      </c>
      <c r="E19" s="134">
        <f t="shared" ref="E19:J21" si="0">E14/1000</f>
        <v>41.35</v>
      </c>
      <c r="F19" s="135">
        <f t="shared" si="0"/>
        <v>38.985999999999997</v>
      </c>
      <c r="G19" s="135">
        <f t="shared" si="0"/>
        <v>1549.4929999999999</v>
      </c>
      <c r="H19" s="135">
        <f t="shared" si="0"/>
        <v>892.39499999999998</v>
      </c>
      <c r="I19" s="158">
        <f t="shared" si="0"/>
        <v>68.533000000000001</v>
      </c>
      <c r="J19" s="158">
        <f t="shared" si="0"/>
        <v>27.815000000000001</v>
      </c>
      <c r="K19" s="136">
        <f t="shared" ref="K19:L21" si="1">I14/1000</f>
        <v>68.533000000000001</v>
      </c>
      <c r="L19" s="137">
        <f t="shared" si="1"/>
        <v>27.815000000000001</v>
      </c>
      <c r="M19" s="138">
        <f t="shared" ref="M19:AB19" si="2">M14/1000</f>
        <v>38.795000000000002</v>
      </c>
      <c r="N19" s="139">
        <f t="shared" si="2"/>
        <v>17.827999999999999</v>
      </c>
      <c r="O19" s="140">
        <f t="shared" si="2"/>
        <v>23.620999999999999</v>
      </c>
      <c r="P19" s="141">
        <f t="shared" si="2"/>
        <v>92.6</v>
      </c>
      <c r="Q19" s="142">
        <f t="shared" si="2"/>
        <v>545.56200000000001</v>
      </c>
      <c r="R19" s="143">
        <f t="shared" si="2"/>
        <v>198.49799999999999</v>
      </c>
      <c r="S19" s="144">
        <f t="shared" si="2"/>
        <v>31.376999999999999</v>
      </c>
      <c r="T19" s="145">
        <f t="shared" si="2"/>
        <v>104.679</v>
      </c>
      <c r="U19" s="146">
        <f t="shared" si="2"/>
        <v>86.200999999999993</v>
      </c>
      <c r="V19" s="147">
        <f t="shared" si="2"/>
        <v>33.975999999999999</v>
      </c>
      <c r="W19" s="148">
        <f t="shared" si="2"/>
        <v>33.570999999999998</v>
      </c>
      <c r="X19" s="149">
        <f t="shared" si="2"/>
        <v>21.029</v>
      </c>
      <c r="Y19" s="150">
        <f t="shared" si="2"/>
        <v>47.884</v>
      </c>
      <c r="Z19" s="151">
        <f t="shared" si="2"/>
        <v>26.946000000000002</v>
      </c>
      <c r="AA19" s="144">
        <f t="shared" si="2"/>
        <v>467.93700000000001</v>
      </c>
      <c r="AB19" s="145">
        <f t="shared" si="2"/>
        <v>168.286</v>
      </c>
      <c r="AC19" s="196">
        <f t="shared" ref="AC19:AD21" si="3">AG14/1000</f>
        <v>38.774999999999999</v>
      </c>
      <c r="AD19" s="144">
        <f t="shared" si="3"/>
        <v>18.838000000000001</v>
      </c>
      <c r="AE19" s="152">
        <f t="shared" ref="AE19:AF21" si="4">AA14/1000</f>
        <v>467.93700000000001</v>
      </c>
      <c r="AF19" s="153">
        <f t="shared" si="4"/>
        <v>168.286</v>
      </c>
      <c r="AG19" s="154">
        <f t="shared" ref="AG19:AH21" si="5">AG14/1000</f>
        <v>38.774999999999999</v>
      </c>
      <c r="AH19" s="155">
        <f t="shared" si="5"/>
        <v>18.838000000000001</v>
      </c>
      <c r="AI19" s="156">
        <f t="shared" ref="AI19:AJ21" si="6">AM14/1000</f>
        <v>55.865000000000002</v>
      </c>
      <c r="AJ19" s="157">
        <f t="shared" si="6"/>
        <v>24.596</v>
      </c>
      <c r="AK19" s="154">
        <f t="shared" ref="AK19:AL21" si="7">AK14/1000</f>
        <v>106.065</v>
      </c>
      <c r="AL19" s="155">
        <f t="shared" si="7"/>
        <v>79.007999999999996</v>
      </c>
      <c r="AM19" s="156">
        <f t="shared" ref="AM19:AN21" si="8">AQ14/1000</f>
        <v>34.902000000000001</v>
      </c>
      <c r="AN19" s="157">
        <f t="shared" si="8"/>
        <v>55.408000000000001</v>
      </c>
      <c r="AO19" s="134">
        <f t="shared" ref="AO19:AR21" si="9">AO14/1000</f>
        <v>81.930999999999997</v>
      </c>
      <c r="AP19" s="135">
        <f t="shared" si="9"/>
        <v>24.780999999999999</v>
      </c>
      <c r="AQ19" s="158">
        <f t="shared" si="9"/>
        <v>34.902000000000001</v>
      </c>
      <c r="AR19" s="159">
        <f t="shared" si="9"/>
        <v>55.408000000000001</v>
      </c>
    </row>
    <row r="20" spans="3:44" ht="15" customHeight="1" x14ac:dyDescent="0.25">
      <c r="D20" s="133">
        <v>2</v>
      </c>
      <c r="E20" s="134">
        <f t="shared" si="0"/>
        <v>52.034999999999997</v>
      </c>
      <c r="F20" s="135">
        <f t="shared" si="0"/>
        <v>21.670999999999999</v>
      </c>
      <c r="G20" s="135">
        <f t="shared" si="0"/>
        <v>55.936999999999998</v>
      </c>
      <c r="H20" s="135">
        <f t="shared" si="0"/>
        <v>127.688</v>
      </c>
      <c r="I20" s="158">
        <f t="shared" si="0"/>
        <v>42.25</v>
      </c>
      <c r="J20" s="158">
        <f t="shared" si="0"/>
        <v>20.181999999999999</v>
      </c>
      <c r="K20" s="136">
        <f t="shared" si="1"/>
        <v>42.25</v>
      </c>
      <c r="L20" s="137">
        <f t="shared" si="1"/>
        <v>20.181999999999999</v>
      </c>
      <c r="M20" s="138">
        <f t="shared" ref="M20:AB20" si="10">M15/1000</f>
        <v>34.473999999999997</v>
      </c>
      <c r="N20" s="139">
        <f t="shared" si="10"/>
        <v>19.484000000000002</v>
      </c>
      <c r="O20" s="140">
        <f t="shared" si="10"/>
        <v>30.321999999999999</v>
      </c>
      <c r="P20" s="141">
        <f t="shared" si="10"/>
        <v>111.127</v>
      </c>
      <c r="Q20" s="142">
        <f t="shared" si="10"/>
        <v>110.205</v>
      </c>
      <c r="R20" s="143">
        <f t="shared" si="10"/>
        <v>29.895</v>
      </c>
      <c r="S20" s="144">
        <f t="shared" si="10"/>
        <v>21.399000000000001</v>
      </c>
      <c r="T20" s="145">
        <f t="shared" si="10"/>
        <v>113.64100000000001</v>
      </c>
      <c r="U20" s="146">
        <f t="shared" si="10"/>
        <v>79.923000000000002</v>
      </c>
      <c r="V20" s="147">
        <f t="shared" si="10"/>
        <v>32.042000000000002</v>
      </c>
      <c r="W20" s="148">
        <f t="shared" si="10"/>
        <v>37.267000000000003</v>
      </c>
      <c r="X20" s="149">
        <f t="shared" si="10"/>
        <v>16.782</v>
      </c>
      <c r="Y20" s="150">
        <f t="shared" si="10"/>
        <v>35.476999999999997</v>
      </c>
      <c r="Z20" s="151">
        <f t="shared" si="10"/>
        <v>14.526999999999999</v>
      </c>
      <c r="AA20" s="144">
        <f t="shared" si="10"/>
        <v>389.49799999999999</v>
      </c>
      <c r="AB20" s="145">
        <f t="shared" si="10"/>
        <v>106.955</v>
      </c>
      <c r="AC20" s="196">
        <f t="shared" si="3"/>
        <v>28.866</v>
      </c>
      <c r="AD20" s="144">
        <f t="shared" si="3"/>
        <v>23.07</v>
      </c>
      <c r="AE20" s="152">
        <f t="shared" si="4"/>
        <v>389.49799999999999</v>
      </c>
      <c r="AF20" s="153">
        <f t="shared" si="4"/>
        <v>106.955</v>
      </c>
      <c r="AG20" s="154">
        <f t="shared" si="5"/>
        <v>28.866</v>
      </c>
      <c r="AH20" s="155">
        <f t="shared" si="5"/>
        <v>23.07</v>
      </c>
      <c r="AI20" s="156">
        <f t="shared" si="6"/>
        <v>74.126999999999995</v>
      </c>
      <c r="AJ20" s="157">
        <f t="shared" si="6"/>
        <v>10.016999999999999</v>
      </c>
      <c r="AK20" s="154">
        <f t="shared" si="7"/>
        <v>50.298000000000002</v>
      </c>
      <c r="AL20" s="155">
        <f t="shared" si="7"/>
        <v>81.867000000000004</v>
      </c>
      <c r="AM20" s="156">
        <f t="shared" si="8"/>
        <v>35.761000000000003</v>
      </c>
      <c r="AN20" s="157">
        <f t="shared" si="8"/>
        <v>56.749000000000002</v>
      </c>
      <c r="AO20" s="134">
        <f t="shared" si="9"/>
        <v>96.343000000000004</v>
      </c>
      <c r="AP20" s="135">
        <f t="shared" si="9"/>
        <v>21.864000000000001</v>
      </c>
      <c r="AQ20" s="158">
        <f t="shared" si="9"/>
        <v>35.761000000000003</v>
      </c>
      <c r="AR20" s="159">
        <f t="shared" si="9"/>
        <v>56.749000000000002</v>
      </c>
    </row>
    <row r="21" spans="3:44" ht="15.75" thickBot="1" x14ac:dyDescent="0.3">
      <c r="C21" s="61"/>
      <c r="D21" s="133">
        <v>3</v>
      </c>
      <c r="E21" s="160">
        <f t="shared" si="0"/>
        <v>59.46</v>
      </c>
      <c r="F21" s="161">
        <f t="shared" si="0"/>
        <v>112.643</v>
      </c>
      <c r="G21" s="135">
        <f t="shared" si="0"/>
        <v>26.24</v>
      </c>
      <c r="H21" s="135">
        <f t="shared" si="0"/>
        <v>106.28403</v>
      </c>
      <c r="I21" s="158">
        <f t="shared" si="0"/>
        <v>38.234000000000002</v>
      </c>
      <c r="J21" s="158">
        <f t="shared" si="0"/>
        <v>13.474</v>
      </c>
      <c r="K21" s="162">
        <f t="shared" si="1"/>
        <v>38.234000000000002</v>
      </c>
      <c r="L21" s="163">
        <f t="shared" si="1"/>
        <v>13.474</v>
      </c>
      <c r="M21" s="164">
        <f t="shared" ref="M21:AB21" si="11">M16/1000</f>
        <v>45.622</v>
      </c>
      <c r="N21" s="165">
        <f t="shared" si="11"/>
        <v>17.748999999999999</v>
      </c>
      <c r="O21" s="166">
        <f t="shared" si="11"/>
        <v>76.31</v>
      </c>
      <c r="P21" s="167">
        <f t="shared" si="11"/>
        <v>178.16499999999999</v>
      </c>
      <c r="Q21" s="168">
        <f t="shared" si="11"/>
        <v>99.352000000000004</v>
      </c>
      <c r="R21" s="169">
        <f t="shared" si="11"/>
        <v>28.585999999999999</v>
      </c>
      <c r="S21" s="170">
        <f t="shared" si="11"/>
        <v>21.343</v>
      </c>
      <c r="T21" s="171">
        <f t="shared" si="11"/>
        <v>102.496</v>
      </c>
      <c r="U21" s="172">
        <f t="shared" si="11"/>
        <v>65.721000000000004</v>
      </c>
      <c r="V21" s="173">
        <f t="shared" si="11"/>
        <v>29.753</v>
      </c>
      <c r="W21" s="174">
        <f t="shared" si="11"/>
        <v>34.704000000000001</v>
      </c>
      <c r="X21" s="175">
        <f t="shared" si="11"/>
        <v>19.872</v>
      </c>
      <c r="Y21" s="176">
        <f t="shared" si="11"/>
        <v>57.176000000000002</v>
      </c>
      <c r="Z21" s="177">
        <f t="shared" si="11"/>
        <v>30.233000000000001</v>
      </c>
      <c r="AA21" s="170">
        <f t="shared" si="11"/>
        <v>58.058</v>
      </c>
      <c r="AB21" s="171">
        <f t="shared" si="11"/>
        <v>97.091999999999999</v>
      </c>
      <c r="AC21" s="197">
        <f t="shared" si="3"/>
        <v>244.10599999999999</v>
      </c>
      <c r="AD21" s="170">
        <f t="shared" si="3"/>
        <v>176.40199999999999</v>
      </c>
      <c r="AE21" s="178">
        <f t="shared" si="4"/>
        <v>58.058</v>
      </c>
      <c r="AF21" s="179">
        <f t="shared" si="4"/>
        <v>97.091999999999999</v>
      </c>
      <c r="AG21" s="180">
        <f t="shared" si="5"/>
        <v>244.10599999999999</v>
      </c>
      <c r="AH21" s="181">
        <f t="shared" si="5"/>
        <v>176.40199999999999</v>
      </c>
      <c r="AI21" s="182">
        <f t="shared" si="6"/>
        <v>58.814999999999998</v>
      </c>
      <c r="AJ21" s="183">
        <f t="shared" si="6"/>
        <v>117.117</v>
      </c>
      <c r="AK21" s="180">
        <f t="shared" si="7"/>
        <v>202.25399999999999</v>
      </c>
      <c r="AL21" s="181">
        <f t="shared" si="7"/>
        <v>143.15</v>
      </c>
      <c r="AM21" s="182">
        <f t="shared" si="8"/>
        <v>24.170999999999999</v>
      </c>
      <c r="AN21" s="183">
        <f t="shared" si="8"/>
        <v>52.597999999999999</v>
      </c>
      <c r="AO21" s="160">
        <f t="shared" si="9"/>
        <v>84.191999999999993</v>
      </c>
      <c r="AP21" s="161">
        <f t="shared" si="9"/>
        <v>21.704000000000001</v>
      </c>
      <c r="AQ21" s="184">
        <f t="shared" si="9"/>
        <v>24.170999999999999</v>
      </c>
      <c r="AR21" s="185">
        <f t="shared" si="9"/>
        <v>52.597999999999999</v>
      </c>
    </row>
    <row r="22" spans="3:44" ht="15.75" thickBot="1" x14ac:dyDescent="0.3">
      <c r="C22" s="61"/>
      <c r="D22" s="90"/>
      <c r="E22" s="61"/>
      <c r="Q22" s="92"/>
      <c r="R22" s="90"/>
      <c r="S22" s="90"/>
      <c r="T22" s="90"/>
      <c r="U22" s="90"/>
    </row>
    <row r="23" spans="3:44" ht="51.75" x14ac:dyDescent="0.25">
      <c r="C23" s="61"/>
      <c r="D23" s="104" t="s">
        <v>251</v>
      </c>
      <c r="E23" s="227" t="s">
        <v>253</v>
      </c>
      <c r="F23" s="228" t="s">
        <v>262</v>
      </c>
      <c r="G23" s="229" t="s">
        <v>271</v>
      </c>
      <c r="H23" s="229" t="s">
        <v>272</v>
      </c>
      <c r="I23" s="235" t="s">
        <v>273</v>
      </c>
      <c r="J23" s="235" t="s">
        <v>274</v>
      </c>
      <c r="K23" s="230" t="s">
        <v>282</v>
      </c>
      <c r="L23" s="192" t="s">
        <v>281</v>
      </c>
      <c r="M23" s="232" t="s">
        <v>254</v>
      </c>
      <c r="N23" s="233" t="s">
        <v>255</v>
      </c>
      <c r="O23" s="234" t="s">
        <v>256</v>
      </c>
      <c r="P23" s="234" t="s">
        <v>257</v>
      </c>
      <c r="Q23" s="235" t="s">
        <v>275</v>
      </c>
      <c r="R23" s="236" t="s">
        <v>276</v>
      </c>
      <c r="S23" s="239" t="s">
        <v>258</v>
      </c>
      <c r="T23" s="240" t="s">
        <v>283</v>
      </c>
      <c r="U23" s="241" t="s">
        <v>259</v>
      </c>
      <c r="V23" s="241" t="s">
        <v>284</v>
      </c>
      <c r="W23" s="242" t="s">
        <v>260</v>
      </c>
      <c r="X23" s="243" t="s">
        <v>261</v>
      </c>
      <c r="Y23" s="98"/>
      <c r="Z23" s="98"/>
    </row>
    <row r="24" spans="3:44" x14ac:dyDescent="0.25">
      <c r="C24" s="61"/>
      <c r="D24" s="95">
        <v>1</v>
      </c>
      <c r="E24" s="134">
        <v>2290.1595752814392</v>
      </c>
      <c r="F24" s="125">
        <v>7617.3673898442103</v>
      </c>
      <c r="G24" s="158">
        <v>1513.0882595043065</v>
      </c>
      <c r="H24" s="158">
        <v>9224.1063733140873</v>
      </c>
      <c r="I24" s="246">
        <v>2679.4057840663213</v>
      </c>
      <c r="J24" s="198">
        <v>18286.964414741324</v>
      </c>
      <c r="K24" s="140">
        <v>1509.3338587393021</v>
      </c>
      <c r="L24" s="141">
        <v>6042.5670445423957</v>
      </c>
      <c r="M24" s="190">
        <v>2481.2327336671278</v>
      </c>
      <c r="N24" s="148">
        <v>9261.57233329052</v>
      </c>
      <c r="O24" s="151">
        <v>2663.8615946001532</v>
      </c>
      <c r="P24" s="151">
        <v>10773.226184526089</v>
      </c>
      <c r="Q24" s="198">
        <v>1761.7215951077817</v>
      </c>
      <c r="R24" s="237">
        <v>7664.7666106849629</v>
      </c>
      <c r="S24" s="154">
        <v>1803.1747064360243</v>
      </c>
      <c r="T24" s="155">
        <v>17771.084145551107</v>
      </c>
      <c r="U24" s="156">
        <v>4498.3586662751459</v>
      </c>
      <c r="V24" s="156">
        <v>12488.539205459727</v>
      </c>
      <c r="W24" s="225">
        <v>668.75975125800471</v>
      </c>
      <c r="X24" s="244">
        <v>8671.958087777899</v>
      </c>
      <c r="Y24" s="200"/>
      <c r="Z24" s="200"/>
    </row>
    <row r="25" spans="3:44" ht="15" customHeight="1" x14ac:dyDescent="0.25">
      <c r="C25" s="61"/>
      <c r="D25" s="95">
        <v>2</v>
      </c>
      <c r="E25" s="134">
        <v>1543.3145514056944</v>
      </c>
      <c r="F25" s="125">
        <v>5665.5994602690598</v>
      </c>
      <c r="G25" s="158">
        <v>1054.3479079418782</v>
      </c>
      <c r="H25" s="158">
        <v>5903.3823260776689</v>
      </c>
      <c r="I25" s="246">
        <v>2311.2740985589176</v>
      </c>
      <c r="J25" s="198">
        <v>9872.5546051106285</v>
      </c>
      <c r="K25" s="140">
        <v>7296.6454148118655</v>
      </c>
      <c r="L25" s="141">
        <v>9106.3085558763778</v>
      </c>
      <c r="M25" s="190">
        <v>2197.7334181605133</v>
      </c>
      <c r="N25" s="148">
        <v>17941.759652772562</v>
      </c>
      <c r="O25" s="151">
        <v>2364.7498692842887</v>
      </c>
      <c r="P25" s="151">
        <v>7024.1132653552895</v>
      </c>
      <c r="Q25" s="198">
        <v>2397.0818594482694</v>
      </c>
      <c r="R25" s="237">
        <v>10909.2252439812</v>
      </c>
      <c r="S25" s="154">
        <v>8606.5017067918216</v>
      </c>
      <c r="T25" s="155">
        <v>9100.3566374318507</v>
      </c>
      <c r="U25" s="156">
        <v>4949.786990454827</v>
      </c>
      <c r="V25" s="156">
        <v>7887.4462539695323</v>
      </c>
      <c r="W25" s="225">
        <v>2220.3585295898361</v>
      </c>
      <c r="X25" s="244"/>
      <c r="Y25" s="200"/>
      <c r="Z25" s="200"/>
    </row>
    <row r="26" spans="3:44" ht="15.75" thickBot="1" x14ac:dyDescent="0.3">
      <c r="C26" s="61"/>
      <c r="D26" s="95">
        <v>3</v>
      </c>
      <c r="E26" s="160">
        <v>859.66921568739303</v>
      </c>
      <c r="F26" s="231">
        <v>9223.4702563227966</v>
      </c>
      <c r="G26" s="184">
        <v>4461.0502857258425</v>
      </c>
      <c r="H26" s="184">
        <v>28948.407773129326</v>
      </c>
      <c r="I26" s="246">
        <v>3649.1214305228254</v>
      </c>
      <c r="J26" s="199">
        <v>21362.891634572985</v>
      </c>
      <c r="K26" s="166">
        <v>9561.8176355343694</v>
      </c>
      <c r="L26" s="167">
        <v>16017.751660044916</v>
      </c>
      <c r="M26" s="191">
        <v>383.51842181614239</v>
      </c>
      <c r="N26" s="174"/>
      <c r="O26" s="177">
        <v>1541.8646569179891</v>
      </c>
      <c r="P26" s="177">
        <v>8329.1999124751874</v>
      </c>
      <c r="Q26" s="199">
        <v>2055.1484714690932</v>
      </c>
      <c r="R26" s="238">
        <v>14851.671175789626</v>
      </c>
      <c r="S26" s="180"/>
      <c r="T26" s="181">
        <v>7882.1401953883105</v>
      </c>
      <c r="U26" s="182">
        <v>2633.2822250684339</v>
      </c>
      <c r="V26" s="182">
        <v>7480.1216677087386</v>
      </c>
      <c r="W26" s="226">
        <v>918.02799951188706</v>
      </c>
      <c r="X26" s="245"/>
      <c r="Y26" s="200"/>
      <c r="Z26" s="200"/>
    </row>
    <row r="27" spans="3:44" x14ac:dyDescent="0.25">
      <c r="C27" s="61"/>
      <c r="D27" s="90"/>
      <c r="E27" s="61"/>
      <c r="Q27" s="90"/>
      <c r="R27" s="90"/>
      <c r="S27" s="90"/>
      <c r="T27" s="90"/>
      <c r="U27" s="90"/>
    </row>
    <row r="28" spans="3:44" ht="15.75" thickBot="1" x14ac:dyDescent="0.3"/>
    <row r="29" spans="3:44" ht="51.75" x14ac:dyDescent="0.25">
      <c r="D29" s="132" t="s">
        <v>252</v>
      </c>
      <c r="E29" s="227" t="s">
        <v>253</v>
      </c>
      <c r="F29" s="228" t="s">
        <v>262</v>
      </c>
      <c r="G29" s="229" t="s">
        <v>271</v>
      </c>
      <c r="H29" s="229" t="s">
        <v>272</v>
      </c>
      <c r="I29" s="235" t="s">
        <v>273</v>
      </c>
      <c r="J29" s="235" t="s">
        <v>274</v>
      </c>
      <c r="K29" s="230" t="s">
        <v>282</v>
      </c>
      <c r="L29" s="192" t="s">
        <v>281</v>
      </c>
      <c r="M29" s="232" t="s">
        <v>254</v>
      </c>
      <c r="N29" s="233" t="s">
        <v>255</v>
      </c>
      <c r="O29" s="234" t="s">
        <v>256</v>
      </c>
      <c r="P29" s="234" t="s">
        <v>257</v>
      </c>
      <c r="Q29" s="235" t="s">
        <v>275</v>
      </c>
      <c r="R29" s="236" t="s">
        <v>276</v>
      </c>
      <c r="S29" s="239" t="s">
        <v>258</v>
      </c>
      <c r="T29" s="240" t="s">
        <v>283</v>
      </c>
      <c r="U29" s="241" t="s">
        <v>259</v>
      </c>
      <c r="V29" s="241" t="s">
        <v>284</v>
      </c>
      <c r="W29" s="242" t="s">
        <v>260</v>
      </c>
      <c r="X29" s="243" t="s">
        <v>261</v>
      </c>
    </row>
    <row r="30" spans="3:44" x14ac:dyDescent="0.25">
      <c r="D30" s="95">
        <v>1</v>
      </c>
      <c r="E30" s="134">
        <f t="shared" ref="E30:X30" si="12">E24/1000</f>
        <v>2.290159575281439</v>
      </c>
      <c r="F30" s="134">
        <f>F24/1000</f>
        <v>7.61736738984421</v>
      </c>
      <c r="G30" s="158">
        <f t="shared" si="12"/>
        <v>1.5130882595043065</v>
      </c>
      <c r="H30" s="158">
        <f t="shared" si="12"/>
        <v>9.224106373314088</v>
      </c>
      <c r="I30" s="246">
        <f t="shared" si="12"/>
        <v>2.6794057840663212</v>
      </c>
      <c r="J30" s="246">
        <f t="shared" si="12"/>
        <v>18.286964414741323</v>
      </c>
      <c r="K30" s="140">
        <f t="shared" si="12"/>
        <v>1.5093338587393021</v>
      </c>
      <c r="L30" s="140">
        <f t="shared" si="12"/>
        <v>6.0425670445423956</v>
      </c>
      <c r="M30" s="190">
        <f t="shared" si="12"/>
        <v>2.4812327336671278</v>
      </c>
      <c r="N30" s="190">
        <f t="shared" si="12"/>
        <v>9.2615723332905198</v>
      </c>
      <c r="O30" s="151">
        <f t="shared" si="12"/>
        <v>2.6638615946001534</v>
      </c>
      <c r="P30" s="151">
        <f t="shared" si="12"/>
        <v>10.77322618452609</v>
      </c>
      <c r="Q30" s="198">
        <f t="shared" si="12"/>
        <v>1.7617215951077816</v>
      </c>
      <c r="R30" s="198">
        <f t="shared" si="12"/>
        <v>7.6647666106849632</v>
      </c>
      <c r="S30" s="154">
        <f t="shared" si="12"/>
        <v>1.8031747064360242</v>
      </c>
      <c r="T30" s="155">
        <f t="shared" si="12"/>
        <v>17.771084145551107</v>
      </c>
      <c r="U30" s="156">
        <f t="shared" si="12"/>
        <v>4.4983586662751458</v>
      </c>
      <c r="V30" s="156">
        <f t="shared" si="12"/>
        <v>12.488539205459727</v>
      </c>
      <c r="W30" s="225">
        <f t="shared" si="12"/>
        <v>0.66875975125800469</v>
      </c>
      <c r="X30" s="225">
        <f t="shared" si="12"/>
        <v>8.6719580877778988</v>
      </c>
    </row>
    <row r="31" spans="3:44" x14ac:dyDescent="0.25">
      <c r="D31" s="95">
        <v>2</v>
      </c>
      <c r="E31" s="134">
        <f>E25/1000</f>
        <v>1.5433145514056943</v>
      </c>
      <c r="F31" s="134">
        <f t="shared" ref="F31:G32" si="13">F25/1000</f>
        <v>5.6655994602690596</v>
      </c>
      <c r="G31" s="158">
        <f t="shared" si="13"/>
        <v>1.0543479079418783</v>
      </c>
      <c r="H31" s="158">
        <f t="shared" ref="H31:Q32" si="14">H25/1000</f>
        <v>5.9033823260776686</v>
      </c>
      <c r="I31" s="246">
        <f t="shared" si="14"/>
        <v>2.3112740985589175</v>
      </c>
      <c r="J31" s="246">
        <f t="shared" si="14"/>
        <v>9.8725546051106292</v>
      </c>
      <c r="K31" s="140">
        <f t="shared" si="14"/>
        <v>7.2966454148118656</v>
      </c>
      <c r="L31" s="140">
        <f t="shared" si="14"/>
        <v>9.1063085558763781</v>
      </c>
      <c r="M31" s="190">
        <f t="shared" si="14"/>
        <v>2.1977334181605133</v>
      </c>
      <c r="N31" s="190">
        <f t="shared" si="14"/>
        <v>17.941759652772561</v>
      </c>
      <c r="O31" s="151">
        <f t="shared" si="14"/>
        <v>2.3647498692842888</v>
      </c>
      <c r="P31" s="151">
        <f t="shared" si="14"/>
        <v>7.0241132653552896</v>
      </c>
      <c r="Q31" s="198">
        <f t="shared" si="14"/>
        <v>2.3970818594482695</v>
      </c>
      <c r="R31" s="198">
        <f t="shared" ref="R31" si="15">R25/1000</f>
        <v>10.909225243981201</v>
      </c>
      <c r="S31" s="154">
        <f>S25/1000</f>
        <v>8.6065017067918212</v>
      </c>
      <c r="T31" s="155">
        <f t="shared" ref="T31:W32" si="16">T25/1000</f>
        <v>9.100356637431851</v>
      </c>
      <c r="U31" s="156">
        <f t="shared" si="16"/>
        <v>4.9497869904548271</v>
      </c>
      <c r="V31" s="156">
        <f t="shared" si="16"/>
        <v>7.8874462539695323</v>
      </c>
      <c r="W31" s="225">
        <f t="shared" si="16"/>
        <v>2.220358529589836</v>
      </c>
      <c r="X31" s="244"/>
    </row>
    <row r="32" spans="3:44" ht="15.75" thickBot="1" x14ac:dyDescent="0.3">
      <c r="D32" s="95">
        <v>3</v>
      </c>
      <c r="E32" s="134">
        <f>E26/1000</f>
        <v>0.85966921568739307</v>
      </c>
      <c r="F32" s="134">
        <f t="shared" si="13"/>
        <v>9.2234702563227966</v>
      </c>
      <c r="G32" s="158">
        <f t="shared" si="13"/>
        <v>4.4610502857258423</v>
      </c>
      <c r="H32" s="158">
        <f t="shared" si="14"/>
        <v>28.948407773129325</v>
      </c>
      <c r="I32" s="246">
        <f t="shared" si="14"/>
        <v>3.6491214305228254</v>
      </c>
      <c r="J32" s="246">
        <f t="shared" si="14"/>
        <v>21.362891634572986</v>
      </c>
      <c r="K32" s="140">
        <f t="shared" si="14"/>
        <v>9.5618176355343696</v>
      </c>
      <c r="L32" s="140">
        <f t="shared" si="14"/>
        <v>16.017751660044915</v>
      </c>
      <c r="M32" s="190">
        <f t="shared" si="14"/>
        <v>0.38351842181614237</v>
      </c>
      <c r="N32" s="190">
        <f t="shared" si="14"/>
        <v>0</v>
      </c>
      <c r="O32" s="151">
        <f t="shared" si="14"/>
        <v>1.541864656917989</v>
      </c>
      <c r="P32" s="151">
        <f t="shared" si="14"/>
        <v>8.3291999124751879</v>
      </c>
      <c r="Q32" s="198">
        <f t="shared" si="14"/>
        <v>2.0551484714690931</v>
      </c>
      <c r="R32" s="198">
        <f t="shared" ref="R32" si="17">R26/1000</f>
        <v>14.851671175789626</v>
      </c>
      <c r="S32" s="180"/>
      <c r="T32" s="155">
        <f t="shared" si="16"/>
        <v>7.8821401953883106</v>
      </c>
      <c r="U32" s="156">
        <f t="shared" si="16"/>
        <v>2.633282225068434</v>
      </c>
      <c r="V32" s="156">
        <f t="shared" si="16"/>
        <v>7.4801216677087385</v>
      </c>
      <c r="W32" s="225">
        <f t="shared" si="16"/>
        <v>0.91802799951188707</v>
      </c>
      <c r="X32" s="245"/>
    </row>
  </sheetData>
  <mergeCells count="4">
    <mergeCell ref="B2:B3"/>
    <mergeCell ref="C2:C3"/>
    <mergeCell ref="D2:E2"/>
    <mergeCell ref="B4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conc MVOCs, VOCs PLFAs</vt:lpstr>
      <vt:lpstr>compounds classif</vt:lpstr>
      <vt:lpstr>most representative comp</vt:lpstr>
      <vt:lpstr>Shannon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2018-06-14T12:13:52Z</dcterms:modified>
</cp:coreProperties>
</file>