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609"/>
  <workbookPr filterPrivacy="1" defaultThemeVersion="124226"/>
  <xr:revisionPtr revIDLastSave="0" documentId="13_ncr:1_{277EAE7A-3EB6-C942-B7DC-1DB04FF36E11}" xr6:coauthVersionLast="43" xr6:coauthVersionMax="43" xr10:uidLastSave="{00000000-0000-0000-0000-000000000000}"/>
  <bookViews>
    <workbookView xWindow="240" yWindow="460" windowWidth="28580" windowHeight="15520" xr2:uid="{00000000-000D-0000-FFFF-FFFF00000000}"/>
  </bookViews>
  <sheets>
    <sheet name="DATASet" sheetId="1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92" i="11" l="1"/>
  <c r="G392" i="11"/>
  <c r="H391" i="11"/>
  <c r="G391" i="11"/>
  <c r="H390" i="11"/>
  <c r="G390" i="11"/>
  <c r="H389" i="11"/>
  <c r="G389" i="11"/>
  <c r="H388" i="11"/>
  <c r="G388" i="11"/>
  <c r="H387" i="11"/>
  <c r="G387" i="11"/>
  <c r="C387" i="11" s="1"/>
  <c r="H386" i="11"/>
  <c r="G386" i="11"/>
  <c r="C386" i="11" s="1"/>
  <c r="H385" i="11"/>
  <c r="G385" i="11"/>
  <c r="H384" i="11"/>
  <c r="G384" i="11"/>
  <c r="E384" i="11"/>
  <c r="H383" i="11"/>
  <c r="G383" i="11"/>
  <c r="E383" i="11"/>
  <c r="H382" i="11"/>
  <c r="G382" i="11"/>
  <c r="H381" i="11"/>
  <c r="G381" i="11"/>
  <c r="C381" i="11" s="1"/>
  <c r="H380" i="11"/>
  <c r="G380" i="11"/>
  <c r="H379" i="11"/>
  <c r="G379" i="11"/>
  <c r="C379" i="11" s="1"/>
  <c r="H378" i="11"/>
  <c r="G378" i="11"/>
  <c r="H377" i="11"/>
  <c r="G377" i="11"/>
  <c r="C377" i="11" s="1"/>
  <c r="E377" i="11"/>
  <c r="H376" i="11"/>
  <c r="G376" i="11"/>
  <c r="C376" i="11" s="1"/>
  <c r="H375" i="11"/>
  <c r="G375" i="11"/>
  <c r="C375" i="11" s="1"/>
  <c r="H374" i="11"/>
  <c r="G374" i="11"/>
  <c r="H373" i="11"/>
  <c r="G373" i="11"/>
  <c r="C373" i="11" s="1"/>
  <c r="H372" i="11"/>
  <c r="G372" i="11"/>
  <c r="M372" i="11" s="1"/>
  <c r="H371" i="11"/>
  <c r="G371" i="11"/>
  <c r="C371" i="11" s="1"/>
  <c r="H370" i="11"/>
  <c r="G370" i="11"/>
  <c r="C370" i="11" s="1"/>
  <c r="H369" i="11"/>
  <c r="G369" i="11"/>
  <c r="C369" i="11" s="1"/>
  <c r="H368" i="11"/>
  <c r="G368" i="11"/>
  <c r="H367" i="11"/>
  <c r="G367" i="11"/>
  <c r="H366" i="11"/>
  <c r="G366" i="11"/>
  <c r="H365" i="11"/>
  <c r="G365" i="11"/>
  <c r="C365" i="11" s="1"/>
  <c r="H364" i="11"/>
  <c r="G364" i="11"/>
  <c r="H363" i="11"/>
  <c r="G363" i="11"/>
  <c r="C363" i="11" s="1"/>
  <c r="H362" i="11"/>
  <c r="G362" i="11"/>
  <c r="C362" i="11" s="1"/>
  <c r="H361" i="11"/>
  <c r="G361" i="11"/>
  <c r="C361" i="11" s="1"/>
  <c r="H360" i="11"/>
  <c r="G360" i="11"/>
  <c r="H359" i="11"/>
  <c r="G359" i="11"/>
  <c r="H358" i="11"/>
  <c r="G358" i="11"/>
  <c r="C358" i="11" s="1"/>
  <c r="H357" i="11"/>
  <c r="G357" i="11"/>
  <c r="H356" i="11"/>
  <c r="G356" i="11"/>
  <c r="E356" i="11" s="1"/>
  <c r="H355" i="11"/>
  <c r="G355" i="11"/>
  <c r="C355" i="11" s="1"/>
  <c r="H354" i="11"/>
  <c r="G354" i="11"/>
  <c r="C354" i="11" s="1"/>
  <c r="H353" i="11"/>
  <c r="G353" i="11"/>
  <c r="C353" i="11" s="1"/>
  <c r="H352" i="11"/>
  <c r="G352" i="11"/>
  <c r="C352" i="11" s="1"/>
  <c r="H351" i="11"/>
  <c r="G351" i="11"/>
  <c r="H350" i="11"/>
  <c r="G350" i="11"/>
  <c r="H349" i="11"/>
  <c r="G349" i="11"/>
  <c r="H348" i="11"/>
  <c r="G348" i="11"/>
  <c r="C348" i="11" s="1"/>
  <c r="H347" i="11"/>
  <c r="G347" i="11"/>
  <c r="C347" i="11" s="1"/>
  <c r="H346" i="11"/>
  <c r="G346" i="11"/>
  <c r="H345" i="11"/>
  <c r="G345" i="11"/>
  <c r="H344" i="11"/>
  <c r="G344" i="11"/>
  <c r="H343" i="11"/>
  <c r="G343" i="11"/>
  <c r="C343" i="11" s="1"/>
  <c r="H342" i="11"/>
  <c r="G342" i="11"/>
  <c r="H341" i="11"/>
  <c r="G341" i="11"/>
  <c r="H340" i="11"/>
  <c r="G340" i="11"/>
  <c r="H339" i="11"/>
  <c r="G339" i="11"/>
  <c r="H338" i="11"/>
  <c r="G338" i="11"/>
  <c r="C338" i="11" s="1"/>
  <c r="H337" i="11"/>
  <c r="G337" i="11"/>
  <c r="C337" i="11" s="1"/>
  <c r="H336" i="11"/>
  <c r="G336" i="11"/>
  <c r="C336" i="11" s="1"/>
  <c r="H335" i="11"/>
  <c r="G335" i="11"/>
  <c r="H334" i="11"/>
  <c r="G334" i="11"/>
  <c r="C334" i="11" s="1"/>
  <c r="H333" i="11"/>
  <c r="G333" i="11"/>
  <c r="C333" i="11" s="1"/>
  <c r="H332" i="11"/>
  <c r="G332" i="11"/>
  <c r="C332" i="11" s="1"/>
  <c r="H331" i="11"/>
  <c r="G331" i="11"/>
  <c r="C331" i="11" s="1"/>
  <c r="H330" i="11"/>
  <c r="G330" i="11"/>
  <c r="H329" i="11"/>
  <c r="G329" i="11"/>
  <c r="E329" i="11" s="1"/>
  <c r="H328" i="11"/>
  <c r="G328" i="11"/>
  <c r="C328" i="11" s="1"/>
  <c r="H327" i="11"/>
  <c r="G327" i="11"/>
  <c r="H326" i="11"/>
  <c r="G326" i="11"/>
  <c r="C326" i="11" s="1"/>
  <c r="H325" i="11"/>
  <c r="G325" i="11"/>
  <c r="M325" i="11" s="1"/>
  <c r="H324" i="11"/>
  <c r="G324" i="11"/>
  <c r="C324" i="11" s="1"/>
  <c r="H323" i="11"/>
  <c r="G323" i="11"/>
  <c r="H322" i="11"/>
  <c r="G322" i="11"/>
  <c r="C322" i="11" s="1"/>
  <c r="H321" i="11"/>
  <c r="G321" i="11"/>
  <c r="H320" i="11"/>
  <c r="G320" i="11"/>
  <c r="C320" i="11" s="1"/>
  <c r="H319" i="11"/>
  <c r="G319" i="11"/>
  <c r="M319" i="11" s="1"/>
  <c r="H318" i="11"/>
  <c r="G318" i="11"/>
  <c r="C318" i="11" s="1"/>
  <c r="H317" i="11"/>
  <c r="G317" i="11"/>
  <c r="C317" i="11" s="1"/>
  <c r="H316" i="11"/>
  <c r="G316" i="11"/>
  <c r="C316" i="11" s="1"/>
  <c r="H315" i="11"/>
  <c r="G315" i="11"/>
  <c r="H314" i="11"/>
  <c r="G314" i="11"/>
  <c r="E314" i="11"/>
  <c r="H313" i="11"/>
  <c r="G313" i="11"/>
  <c r="H312" i="11"/>
  <c r="G312" i="11"/>
  <c r="H311" i="11"/>
  <c r="G311" i="11"/>
  <c r="H310" i="11"/>
  <c r="G310" i="11"/>
  <c r="C310" i="11" s="1"/>
  <c r="H309" i="11"/>
  <c r="G309" i="11"/>
  <c r="H308" i="11"/>
  <c r="G308" i="11"/>
  <c r="C308" i="11" s="1"/>
  <c r="H307" i="11"/>
  <c r="G307" i="11"/>
  <c r="H306" i="11"/>
  <c r="G306" i="11"/>
  <c r="H305" i="11"/>
  <c r="G305" i="11"/>
  <c r="H304" i="11"/>
  <c r="G304" i="11"/>
  <c r="H303" i="11"/>
  <c r="G303" i="11"/>
  <c r="H302" i="11"/>
  <c r="G302" i="11"/>
  <c r="C302" i="11" s="1"/>
  <c r="H301" i="11"/>
  <c r="G301" i="11"/>
  <c r="H300" i="11"/>
  <c r="G300" i="11"/>
  <c r="H299" i="11"/>
  <c r="G299" i="11"/>
  <c r="H298" i="11"/>
  <c r="G298" i="11"/>
  <c r="H297" i="11"/>
  <c r="G297" i="11"/>
  <c r="H296" i="11"/>
  <c r="G296" i="11"/>
  <c r="C296" i="11" s="1"/>
  <c r="H295" i="11"/>
  <c r="G295" i="11"/>
  <c r="H294" i="11"/>
  <c r="G294" i="11"/>
  <c r="H293" i="11"/>
  <c r="G293" i="11"/>
  <c r="H292" i="11"/>
  <c r="G292" i="11"/>
  <c r="C292" i="11" s="1"/>
  <c r="H291" i="11"/>
  <c r="G291" i="11"/>
  <c r="C291" i="11" s="1"/>
  <c r="H290" i="11"/>
  <c r="G290" i="11"/>
  <c r="H289" i="11"/>
  <c r="G289" i="11"/>
  <c r="C289" i="11" s="1"/>
  <c r="H288" i="11"/>
  <c r="G288" i="11"/>
  <c r="H287" i="11"/>
  <c r="G287" i="11"/>
  <c r="H286" i="11"/>
  <c r="G286" i="11"/>
  <c r="H285" i="11"/>
  <c r="G285" i="11"/>
  <c r="H284" i="11"/>
  <c r="G284" i="11"/>
  <c r="H283" i="11"/>
  <c r="G283" i="11"/>
  <c r="C283" i="11" s="1"/>
  <c r="H282" i="11"/>
  <c r="G282" i="11"/>
  <c r="C282" i="11" s="1"/>
  <c r="H281" i="11"/>
  <c r="G281" i="11"/>
  <c r="O280" i="11"/>
  <c r="H280" i="11"/>
  <c r="G280" i="11"/>
  <c r="H279" i="11"/>
  <c r="G279" i="11"/>
  <c r="C279" i="11" s="1"/>
  <c r="H278" i="11"/>
  <c r="G278" i="11"/>
  <c r="H277" i="11"/>
  <c r="G277" i="11"/>
  <c r="H276" i="11"/>
  <c r="G276" i="11"/>
  <c r="C276" i="11" s="1"/>
  <c r="M275" i="11"/>
  <c r="H275" i="11"/>
  <c r="G275" i="11"/>
  <c r="C275" i="11" s="1"/>
  <c r="H274" i="11"/>
  <c r="G274" i="11"/>
  <c r="H273" i="11"/>
  <c r="G273" i="11"/>
  <c r="C273" i="11" s="1"/>
  <c r="H272" i="11"/>
  <c r="G272" i="11"/>
  <c r="H271" i="11"/>
  <c r="G271" i="11"/>
  <c r="H270" i="11"/>
  <c r="G270" i="11"/>
  <c r="C270" i="11" s="1"/>
  <c r="H269" i="11"/>
  <c r="G269" i="11"/>
  <c r="H268" i="11"/>
  <c r="G268" i="11"/>
  <c r="C268" i="11" s="1"/>
  <c r="H267" i="11"/>
  <c r="G267" i="11"/>
  <c r="C267" i="11" s="1"/>
  <c r="H266" i="11"/>
  <c r="G266" i="11"/>
  <c r="C266" i="11" s="1"/>
  <c r="H265" i="11"/>
  <c r="G265" i="11"/>
  <c r="H264" i="11"/>
  <c r="G264" i="11"/>
  <c r="H263" i="11"/>
  <c r="G263" i="11"/>
  <c r="C263" i="11" s="1"/>
  <c r="H262" i="11"/>
  <c r="G262" i="11"/>
  <c r="H261" i="11"/>
  <c r="G261" i="11"/>
  <c r="C261" i="11" s="1"/>
  <c r="H260" i="11"/>
  <c r="G260" i="11"/>
  <c r="H259" i="11"/>
  <c r="G259" i="11"/>
  <c r="C259" i="11" s="1"/>
  <c r="H258" i="11"/>
  <c r="G258" i="11"/>
  <c r="C258" i="11" s="1"/>
  <c r="H257" i="11"/>
  <c r="G257" i="11"/>
  <c r="C257" i="11" s="1"/>
  <c r="H256" i="11"/>
  <c r="G256" i="11"/>
  <c r="H255" i="11"/>
  <c r="G255" i="11"/>
  <c r="C255" i="11" s="1"/>
  <c r="H254" i="11"/>
  <c r="G254" i="11"/>
  <c r="H253" i="11"/>
  <c r="G253" i="11"/>
  <c r="C253" i="11" s="1"/>
  <c r="H252" i="11"/>
  <c r="G252" i="11"/>
  <c r="C252" i="11" s="1"/>
  <c r="H251" i="11"/>
  <c r="G251" i="11"/>
  <c r="H250" i="11"/>
  <c r="G250" i="11"/>
  <c r="C250" i="11" s="1"/>
  <c r="H249" i="11"/>
  <c r="G249" i="11"/>
  <c r="C249" i="11" s="1"/>
  <c r="H248" i="11"/>
  <c r="G248" i="11"/>
  <c r="H247" i="11"/>
  <c r="G247" i="11"/>
  <c r="H246" i="11"/>
  <c r="G246" i="11"/>
  <c r="C246" i="11" s="1"/>
  <c r="H245" i="11"/>
  <c r="G245" i="11"/>
  <c r="C245" i="11" s="1"/>
  <c r="H244" i="11"/>
  <c r="G244" i="11"/>
  <c r="C244" i="11" s="1"/>
  <c r="H243" i="11"/>
  <c r="G243" i="11"/>
  <c r="H242" i="11"/>
  <c r="G242" i="11"/>
  <c r="H241" i="11"/>
  <c r="G241" i="11"/>
  <c r="H240" i="11"/>
  <c r="G240" i="11"/>
  <c r="H239" i="11"/>
  <c r="G239" i="11"/>
  <c r="H238" i="11"/>
  <c r="G238" i="11"/>
  <c r="H237" i="11"/>
  <c r="G237" i="11"/>
  <c r="C237" i="11" s="1"/>
  <c r="H236" i="11"/>
  <c r="G236" i="11"/>
  <c r="H235" i="11"/>
  <c r="G235" i="11"/>
  <c r="H234" i="11"/>
  <c r="G234" i="11"/>
  <c r="H233" i="11"/>
  <c r="G233" i="11"/>
  <c r="C233" i="11" s="1"/>
  <c r="H232" i="11"/>
  <c r="G232" i="11"/>
  <c r="H231" i="11"/>
  <c r="G231" i="11"/>
  <c r="H230" i="11"/>
  <c r="G230" i="11"/>
  <c r="H229" i="11"/>
  <c r="G229" i="11"/>
  <c r="H228" i="11"/>
  <c r="G228" i="11"/>
  <c r="H227" i="11"/>
  <c r="G227" i="11"/>
  <c r="C227" i="11" s="1"/>
  <c r="H226" i="11"/>
  <c r="G226" i="11"/>
  <c r="H225" i="11"/>
  <c r="G225" i="11"/>
  <c r="C225" i="11" s="1"/>
  <c r="H224" i="11"/>
  <c r="G224" i="11"/>
  <c r="H223" i="11"/>
  <c r="G223" i="11"/>
  <c r="C223" i="11" s="1"/>
  <c r="H222" i="11"/>
  <c r="G222" i="11"/>
  <c r="C222" i="11" s="1"/>
  <c r="H221" i="11"/>
  <c r="G221" i="11"/>
  <c r="C221" i="11" s="1"/>
  <c r="H220" i="11"/>
  <c r="G220" i="11"/>
  <c r="C220" i="11" s="1"/>
  <c r="H219" i="11"/>
  <c r="G219" i="11"/>
  <c r="C219" i="11" s="1"/>
  <c r="H218" i="11"/>
  <c r="G218" i="11"/>
  <c r="H217" i="11"/>
  <c r="G217" i="11"/>
  <c r="H216" i="11"/>
  <c r="G216" i="11"/>
  <c r="H215" i="11"/>
  <c r="G215" i="11"/>
  <c r="H214" i="11"/>
  <c r="G214" i="11"/>
  <c r="C214" i="11" s="1"/>
  <c r="E214" i="11"/>
  <c r="H213" i="11"/>
  <c r="G213" i="11"/>
  <c r="H212" i="11"/>
  <c r="G212" i="11"/>
  <c r="H211" i="11"/>
  <c r="G211" i="11"/>
  <c r="C211" i="11" s="1"/>
  <c r="H210" i="11"/>
  <c r="G210" i="11"/>
  <c r="C210" i="11" s="1"/>
  <c r="H209" i="11"/>
  <c r="G209" i="11"/>
  <c r="H208" i="11"/>
  <c r="G208" i="11"/>
  <c r="H207" i="11"/>
  <c r="G207" i="11"/>
  <c r="H206" i="11"/>
  <c r="G206" i="11"/>
  <c r="H205" i="11"/>
  <c r="G205" i="11"/>
  <c r="H204" i="11"/>
  <c r="G204" i="11"/>
  <c r="C204" i="11" s="1"/>
  <c r="H203" i="11"/>
  <c r="G203" i="11"/>
  <c r="C203" i="11" s="1"/>
  <c r="H202" i="11"/>
  <c r="G202" i="11"/>
  <c r="C202" i="11" s="1"/>
  <c r="H201" i="11"/>
  <c r="G201" i="11"/>
  <c r="H200" i="11"/>
  <c r="G200" i="11"/>
  <c r="C200" i="11" s="1"/>
  <c r="H199" i="11"/>
  <c r="G199" i="11"/>
  <c r="H198" i="11"/>
  <c r="G198" i="11"/>
  <c r="E198" i="11"/>
  <c r="H197" i="11"/>
  <c r="G197" i="11"/>
  <c r="H196" i="11"/>
  <c r="G196" i="11"/>
  <c r="H195" i="11"/>
  <c r="G195" i="11"/>
  <c r="C195" i="11" s="1"/>
  <c r="H194" i="11"/>
  <c r="G194" i="11"/>
  <c r="C194" i="11" s="1"/>
  <c r="M193" i="11"/>
  <c r="H193" i="11"/>
  <c r="G193" i="11"/>
  <c r="C193" i="11" s="1"/>
  <c r="E193" i="11"/>
  <c r="H192" i="11"/>
  <c r="G192" i="11"/>
  <c r="C192" i="11" s="1"/>
  <c r="H191" i="11"/>
  <c r="G191" i="11"/>
  <c r="H190" i="11"/>
  <c r="G190" i="11"/>
  <c r="H189" i="11"/>
  <c r="G189" i="11"/>
  <c r="C189" i="11" s="1"/>
  <c r="H188" i="11"/>
  <c r="G188" i="11"/>
  <c r="H187" i="11"/>
  <c r="G187" i="11"/>
  <c r="H186" i="11"/>
  <c r="G186" i="11"/>
  <c r="C186" i="11" s="1"/>
  <c r="H185" i="11"/>
  <c r="G185" i="11"/>
  <c r="H184" i="11"/>
  <c r="G184" i="11"/>
  <c r="C184" i="11" s="1"/>
  <c r="H183" i="11"/>
  <c r="G183" i="11"/>
  <c r="C183" i="11" s="1"/>
  <c r="H182" i="11"/>
  <c r="G182" i="11"/>
  <c r="H181" i="11"/>
  <c r="G181" i="11"/>
  <c r="C181" i="11" s="1"/>
  <c r="H180" i="11"/>
  <c r="G180" i="11"/>
  <c r="C180" i="11" s="1"/>
  <c r="H179" i="11"/>
  <c r="G179" i="11"/>
  <c r="H178" i="11"/>
  <c r="G178" i="11"/>
  <c r="C178" i="11" s="1"/>
  <c r="H177" i="11"/>
  <c r="G177" i="11"/>
  <c r="H176" i="11"/>
  <c r="G176" i="11"/>
  <c r="H175" i="11"/>
  <c r="G175" i="11"/>
  <c r="C175" i="11" s="1"/>
  <c r="H174" i="11"/>
  <c r="G174" i="11"/>
  <c r="H173" i="11"/>
  <c r="G173" i="11"/>
  <c r="H172" i="11"/>
  <c r="G172" i="11"/>
  <c r="O171" i="11"/>
  <c r="H171" i="11"/>
  <c r="G171" i="11"/>
  <c r="C171" i="11" s="1"/>
  <c r="H170" i="11"/>
  <c r="G170" i="11"/>
  <c r="C170" i="11" s="1"/>
  <c r="H169" i="11"/>
  <c r="G169" i="11"/>
  <c r="H168" i="11"/>
  <c r="G168" i="11"/>
  <c r="H167" i="11"/>
  <c r="G167" i="11"/>
  <c r="H166" i="11"/>
  <c r="G166" i="11"/>
  <c r="H165" i="11"/>
  <c r="G165" i="11"/>
  <c r="H164" i="11"/>
  <c r="G164" i="11"/>
  <c r="H163" i="11"/>
  <c r="G163" i="11"/>
  <c r="C163" i="11" s="1"/>
  <c r="H162" i="11"/>
  <c r="G162" i="11"/>
  <c r="C162" i="11" s="1"/>
  <c r="H161" i="11"/>
  <c r="G161" i="11"/>
  <c r="C161" i="11" s="1"/>
  <c r="H160" i="11"/>
  <c r="G160" i="11"/>
  <c r="H159" i="11"/>
  <c r="G159" i="11"/>
  <c r="H158" i="11"/>
  <c r="G158" i="11"/>
  <c r="H157" i="11"/>
  <c r="G157" i="11"/>
  <c r="C157" i="11" s="1"/>
  <c r="H156" i="11"/>
  <c r="G156" i="11"/>
  <c r="H155" i="11"/>
  <c r="G155" i="11"/>
  <c r="H154" i="11"/>
  <c r="G154" i="11"/>
  <c r="H153" i="11"/>
  <c r="G153" i="11"/>
  <c r="C153" i="11" s="1"/>
  <c r="H152" i="11"/>
  <c r="G152" i="11"/>
  <c r="H151" i="11"/>
  <c r="G151" i="11"/>
  <c r="C151" i="11" s="1"/>
  <c r="H150" i="11"/>
  <c r="G150" i="11"/>
  <c r="C150" i="11" s="1"/>
  <c r="H149" i="11"/>
  <c r="G149" i="11"/>
  <c r="C149" i="11" s="1"/>
  <c r="H148" i="11"/>
  <c r="G148" i="11"/>
  <c r="C148" i="11" s="1"/>
  <c r="H147" i="11"/>
  <c r="G147" i="11"/>
  <c r="H146" i="11"/>
  <c r="G146" i="11"/>
  <c r="C146" i="11" s="1"/>
  <c r="H145" i="11"/>
  <c r="G145" i="11"/>
  <c r="H144" i="11"/>
  <c r="G144" i="11"/>
  <c r="H143" i="11"/>
  <c r="G143" i="11"/>
  <c r="H142" i="11"/>
  <c r="G142" i="11"/>
  <c r="H141" i="11"/>
  <c r="G141" i="11"/>
  <c r="H140" i="11"/>
  <c r="G140" i="11"/>
  <c r="C140" i="11" s="1"/>
  <c r="H139" i="11"/>
  <c r="G139" i="11"/>
  <c r="H138" i="11"/>
  <c r="G138" i="11"/>
  <c r="H137" i="11"/>
  <c r="G137" i="11"/>
  <c r="C137" i="11" s="1"/>
  <c r="H136" i="11"/>
  <c r="G136" i="11"/>
  <c r="H135" i="11"/>
  <c r="G135" i="11"/>
  <c r="H134" i="11"/>
  <c r="G134" i="11"/>
  <c r="C134" i="11" s="1"/>
  <c r="H133" i="11"/>
  <c r="G133" i="11"/>
  <c r="H132" i="11"/>
  <c r="G132" i="11"/>
  <c r="H131" i="11"/>
  <c r="G131" i="11"/>
  <c r="H130" i="11"/>
  <c r="G130" i="11"/>
  <c r="C130" i="11" s="1"/>
  <c r="H129" i="11"/>
  <c r="G129" i="11"/>
  <c r="C129" i="11" s="1"/>
  <c r="H128" i="11"/>
  <c r="G128" i="11"/>
  <c r="C128" i="11" s="1"/>
  <c r="H127" i="11"/>
  <c r="G127" i="11"/>
  <c r="C127" i="11" s="1"/>
  <c r="H126" i="11"/>
  <c r="G126" i="11"/>
  <c r="E126" i="11" s="1"/>
  <c r="O125" i="11"/>
  <c r="H125" i="11"/>
  <c r="G125" i="11"/>
  <c r="C125" i="11" s="1"/>
  <c r="O124" i="11"/>
  <c r="H124" i="11"/>
  <c r="G124" i="11"/>
  <c r="H123" i="11"/>
  <c r="G123" i="11"/>
  <c r="C123" i="11" s="1"/>
  <c r="H122" i="11"/>
  <c r="G122" i="11"/>
  <c r="H121" i="11"/>
  <c r="G121" i="11"/>
  <c r="H120" i="11"/>
  <c r="G120" i="11"/>
  <c r="H119" i="11"/>
  <c r="G119" i="11"/>
  <c r="H118" i="11"/>
  <c r="G118" i="11"/>
  <c r="C118" i="11" s="1"/>
  <c r="H117" i="11"/>
  <c r="G117" i="11"/>
  <c r="H116" i="11"/>
  <c r="G116" i="11"/>
  <c r="H115" i="11"/>
  <c r="G115" i="11"/>
  <c r="C115" i="11" s="1"/>
  <c r="H114" i="11"/>
  <c r="G114" i="11"/>
  <c r="H113" i="11"/>
  <c r="G113" i="11"/>
  <c r="H112" i="11"/>
  <c r="G112" i="11"/>
  <c r="H111" i="11"/>
  <c r="G111" i="11"/>
  <c r="H110" i="11"/>
  <c r="G110" i="11"/>
  <c r="H109" i="11"/>
  <c r="G109" i="11"/>
  <c r="M109" i="11" s="1"/>
  <c r="H108" i="11"/>
  <c r="G108" i="11"/>
  <c r="H107" i="11"/>
  <c r="G107" i="11"/>
  <c r="H106" i="11"/>
  <c r="G106" i="11"/>
  <c r="C106" i="11" s="1"/>
  <c r="H105" i="11"/>
  <c r="G105" i="11"/>
  <c r="H104" i="11"/>
  <c r="G104" i="11"/>
  <c r="H103" i="11"/>
  <c r="G103" i="11"/>
  <c r="H102" i="11"/>
  <c r="G102" i="11"/>
  <c r="H101" i="11"/>
  <c r="G101" i="11"/>
  <c r="C101" i="11" s="1"/>
  <c r="H100" i="11"/>
  <c r="G100" i="11"/>
  <c r="H99" i="11"/>
  <c r="G99" i="11"/>
  <c r="C99" i="11" s="1"/>
  <c r="H98" i="11"/>
  <c r="G98" i="11"/>
  <c r="H97" i="11"/>
  <c r="G97" i="11"/>
  <c r="C97" i="11" s="1"/>
  <c r="H96" i="11"/>
  <c r="G96" i="11"/>
  <c r="H95" i="11"/>
  <c r="G95" i="11"/>
  <c r="H94" i="11"/>
  <c r="G94" i="11"/>
  <c r="H93" i="11"/>
  <c r="G93" i="11"/>
  <c r="C93" i="11" s="1"/>
  <c r="H92" i="11"/>
  <c r="G92" i="11"/>
  <c r="E92" i="11"/>
  <c r="H91" i="11"/>
  <c r="G91" i="11"/>
  <c r="H90" i="11"/>
  <c r="G90" i="11"/>
  <c r="C90" i="11" s="1"/>
  <c r="H89" i="11"/>
  <c r="G89" i="11"/>
  <c r="H88" i="11"/>
  <c r="G88" i="11"/>
  <c r="H87" i="11"/>
  <c r="G87" i="11"/>
  <c r="H86" i="11"/>
  <c r="G86" i="11"/>
  <c r="C86" i="11" s="1"/>
  <c r="H85" i="11"/>
  <c r="G85" i="11"/>
  <c r="C85" i="11" s="1"/>
  <c r="H84" i="11"/>
  <c r="G84" i="11"/>
  <c r="C84" i="11" s="1"/>
  <c r="H83" i="11"/>
  <c r="G83" i="11"/>
  <c r="C83" i="11" s="1"/>
  <c r="H82" i="11"/>
  <c r="G82" i="11"/>
  <c r="H81" i="11"/>
  <c r="G81" i="11"/>
  <c r="C81" i="11" s="1"/>
  <c r="H80" i="11"/>
  <c r="G80" i="11"/>
  <c r="C80" i="11" s="1"/>
  <c r="H79" i="11"/>
  <c r="G79" i="11"/>
  <c r="H78" i="11"/>
  <c r="G78" i="11"/>
  <c r="H77" i="11"/>
  <c r="G77" i="11"/>
  <c r="C77" i="11" s="1"/>
  <c r="H76" i="11"/>
  <c r="G76" i="11"/>
  <c r="H75" i="11"/>
  <c r="G75" i="11"/>
  <c r="C75" i="11" s="1"/>
  <c r="H74" i="11"/>
  <c r="G74" i="11"/>
  <c r="H73" i="11"/>
  <c r="G73" i="11"/>
  <c r="C73" i="11" s="1"/>
  <c r="H72" i="11"/>
  <c r="G72" i="11"/>
  <c r="O72" i="11" s="1"/>
  <c r="H71" i="11"/>
  <c r="G71" i="11"/>
  <c r="M71" i="11" s="1"/>
  <c r="H70" i="11"/>
  <c r="G70" i="11"/>
  <c r="H69" i="11"/>
  <c r="G69" i="11"/>
  <c r="H68" i="11"/>
  <c r="G68" i="11"/>
  <c r="C68" i="11" s="1"/>
  <c r="H67" i="11"/>
  <c r="G67" i="11"/>
  <c r="H66" i="11"/>
  <c r="G66" i="11"/>
  <c r="H65" i="11"/>
  <c r="G65" i="11"/>
  <c r="C65" i="11" s="1"/>
  <c r="H64" i="11"/>
  <c r="G64" i="11"/>
  <c r="C64" i="11" s="1"/>
  <c r="H63" i="11"/>
  <c r="G63" i="11"/>
  <c r="H62" i="11"/>
  <c r="G62" i="11"/>
  <c r="H61" i="11"/>
  <c r="G61" i="11"/>
  <c r="H60" i="11"/>
  <c r="G60" i="11"/>
  <c r="H59" i="11"/>
  <c r="G59" i="11"/>
  <c r="H58" i="11"/>
  <c r="G58" i="11"/>
  <c r="C58" i="11" s="1"/>
  <c r="H57" i="11"/>
  <c r="G57" i="11"/>
  <c r="H56" i="11"/>
  <c r="G56" i="11"/>
  <c r="H55" i="11"/>
  <c r="G55" i="11"/>
  <c r="H54" i="11"/>
  <c r="G54" i="11"/>
  <c r="C54" i="11" s="1"/>
  <c r="H53" i="11"/>
  <c r="G53" i="11"/>
  <c r="H52" i="11"/>
  <c r="G52" i="11"/>
  <c r="C52" i="11" s="1"/>
  <c r="H51" i="11"/>
  <c r="G51" i="11"/>
  <c r="H50" i="11"/>
  <c r="G50" i="11"/>
  <c r="H49" i="11"/>
  <c r="G49" i="11"/>
  <c r="H48" i="11"/>
  <c r="G48" i="11"/>
  <c r="C48" i="11" s="1"/>
  <c r="H47" i="11"/>
  <c r="G47" i="11"/>
  <c r="H46" i="11"/>
  <c r="G46" i="11"/>
  <c r="C46" i="11" s="1"/>
  <c r="H45" i="11"/>
  <c r="G45" i="11"/>
  <c r="C45" i="11" s="1"/>
  <c r="H44" i="11"/>
  <c r="G44" i="11"/>
  <c r="C44" i="11" s="1"/>
  <c r="H43" i="11"/>
  <c r="G43" i="11"/>
  <c r="C43" i="11" s="1"/>
  <c r="H42" i="11"/>
  <c r="G42" i="11"/>
  <c r="H41" i="11"/>
  <c r="G41" i="11"/>
  <c r="C41" i="11" s="1"/>
  <c r="H40" i="11"/>
  <c r="G40" i="11"/>
  <c r="C40" i="11" s="1"/>
  <c r="H39" i="11"/>
  <c r="G39" i="11"/>
  <c r="H38" i="11"/>
  <c r="G38" i="11"/>
  <c r="H37" i="11"/>
  <c r="G37" i="11"/>
  <c r="C37" i="11" s="1"/>
  <c r="H36" i="11"/>
  <c r="G36" i="11"/>
  <c r="C36" i="11" s="1"/>
  <c r="H35" i="11"/>
  <c r="G35" i="11"/>
  <c r="H34" i="11"/>
  <c r="G34" i="11"/>
  <c r="C34" i="11" s="1"/>
  <c r="H33" i="11"/>
  <c r="G33" i="11"/>
  <c r="H32" i="11"/>
  <c r="G32" i="11"/>
  <c r="H31" i="11"/>
  <c r="G31" i="11"/>
  <c r="C31" i="11" s="1"/>
  <c r="H30" i="11"/>
  <c r="G30" i="11"/>
  <c r="H29" i="11"/>
  <c r="G29" i="11"/>
  <c r="C29" i="11" s="1"/>
  <c r="H28" i="11"/>
  <c r="G28" i="11"/>
  <c r="H27" i="11"/>
  <c r="G27" i="11"/>
  <c r="E27" i="11" s="1"/>
  <c r="H26" i="11"/>
  <c r="G26" i="11"/>
  <c r="H25" i="11"/>
  <c r="G25" i="11"/>
  <c r="C25" i="11" s="1"/>
  <c r="H24" i="11"/>
  <c r="G24" i="11"/>
  <c r="H23" i="11"/>
  <c r="G23" i="11"/>
  <c r="H22" i="11"/>
  <c r="G22" i="11"/>
  <c r="H21" i="11"/>
  <c r="G21" i="11"/>
  <c r="C21" i="11" s="1"/>
  <c r="H20" i="11"/>
  <c r="G20" i="11"/>
  <c r="H19" i="11"/>
  <c r="G19" i="11"/>
  <c r="H18" i="11"/>
  <c r="G18" i="11"/>
  <c r="H17" i="11"/>
  <c r="G17" i="11"/>
  <c r="H16" i="11"/>
  <c r="G16" i="11"/>
  <c r="C16" i="11" s="1"/>
  <c r="H15" i="11"/>
  <c r="G15" i="11"/>
  <c r="C15" i="11" s="1"/>
  <c r="H14" i="11"/>
  <c r="G14" i="11"/>
  <c r="H13" i="11"/>
  <c r="G13" i="11"/>
  <c r="C13" i="11" s="1"/>
  <c r="H12" i="11"/>
  <c r="G12" i="11"/>
  <c r="H11" i="11"/>
  <c r="G11" i="11"/>
  <c r="H10" i="11"/>
  <c r="G10" i="11"/>
  <c r="H9" i="11"/>
  <c r="G9" i="11"/>
  <c r="C9" i="11" s="1"/>
  <c r="H8" i="11"/>
  <c r="G8" i="11"/>
  <c r="H7" i="11"/>
  <c r="G7" i="11"/>
  <c r="M7" i="11" s="1"/>
  <c r="H6" i="11"/>
  <c r="G6" i="11"/>
  <c r="H5" i="11"/>
  <c r="G5" i="11"/>
  <c r="C5" i="11" s="1"/>
  <c r="H4" i="11"/>
  <c r="G4" i="11"/>
  <c r="H3" i="11"/>
  <c r="G3" i="11"/>
  <c r="C3" i="11" s="1"/>
  <c r="H2" i="11"/>
  <c r="G2" i="11"/>
  <c r="M186" i="11" l="1"/>
  <c r="E211" i="11"/>
  <c r="E125" i="11"/>
  <c r="E171" i="11"/>
  <c r="M250" i="11"/>
  <c r="E25" i="11"/>
  <c r="M37" i="11"/>
  <c r="E140" i="11"/>
  <c r="O26" i="11"/>
  <c r="C26" i="11"/>
  <c r="E39" i="11"/>
  <c r="C39" i="11"/>
  <c r="E51" i="11"/>
  <c r="C51" i="11"/>
  <c r="E59" i="11"/>
  <c r="C59" i="11"/>
  <c r="O67" i="11"/>
  <c r="C67" i="11"/>
  <c r="O76" i="11"/>
  <c r="C76" i="11"/>
  <c r="M82" i="11"/>
  <c r="C82" i="11"/>
  <c r="E88" i="11"/>
  <c r="C88" i="11"/>
  <c r="O117" i="11"/>
  <c r="C117" i="11"/>
  <c r="E121" i="11"/>
  <c r="C121" i="11"/>
  <c r="O133" i="11"/>
  <c r="C133" i="11"/>
  <c r="E139" i="11"/>
  <c r="C139" i="11"/>
  <c r="E199" i="11"/>
  <c r="C199" i="11"/>
  <c r="O205" i="11"/>
  <c r="C205" i="11"/>
  <c r="I205" i="11" s="1"/>
  <c r="O209" i="11"/>
  <c r="C209" i="11"/>
  <c r="M212" i="11"/>
  <c r="C212" i="11"/>
  <c r="M243" i="11"/>
  <c r="C243" i="11"/>
  <c r="O260" i="11"/>
  <c r="C260" i="11"/>
  <c r="I260" i="11" s="1"/>
  <c r="M264" i="11"/>
  <c r="C264" i="11"/>
  <c r="M290" i="11"/>
  <c r="C290" i="11"/>
  <c r="E294" i="11"/>
  <c r="C294" i="11"/>
  <c r="E323" i="11"/>
  <c r="C323" i="11"/>
  <c r="E345" i="11"/>
  <c r="C345" i="11"/>
  <c r="E351" i="11"/>
  <c r="C351" i="11"/>
  <c r="O360" i="11"/>
  <c r="C360" i="11"/>
  <c r="E367" i="11"/>
  <c r="C367" i="11"/>
  <c r="O378" i="11"/>
  <c r="C378" i="11"/>
  <c r="M380" i="11"/>
  <c r="C380" i="11"/>
  <c r="M382" i="11"/>
  <c r="C382" i="11"/>
  <c r="M385" i="11"/>
  <c r="C385" i="11"/>
  <c r="E389" i="11"/>
  <c r="C389" i="11"/>
  <c r="E12" i="11"/>
  <c r="C12" i="11"/>
  <c r="M19" i="11"/>
  <c r="C19" i="11"/>
  <c r="O28" i="11"/>
  <c r="C28" i="11"/>
  <c r="I28" i="11" s="1"/>
  <c r="M92" i="11"/>
  <c r="C92" i="11"/>
  <c r="M94" i="11"/>
  <c r="C94" i="11"/>
  <c r="I94" i="11" s="1"/>
  <c r="E96" i="11"/>
  <c r="C96" i="11"/>
  <c r="E98" i="11"/>
  <c r="C98" i="11"/>
  <c r="I98" i="11" s="1"/>
  <c r="M100" i="11"/>
  <c r="C100" i="11"/>
  <c r="E102" i="11"/>
  <c r="C102" i="11"/>
  <c r="M104" i="11"/>
  <c r="C104" i="11"/>
  <c r="M108" i="11"/>
  <c r="C108" i="11"/>
  <c r="I108" i="11" s="1"/>
  <c r="M141" i="11"/>
  <c r="C141" i="11"/>
  <c r="M143" i="11"/>
  <c r="C143" i="11"/>
  <c r="E145" i="11"/>
  <c r="C145" i="11"/>
  <c r="M147" i="11"/>
  <c r="C147" i="11"/>
  <c r="O155" i="11"/>
  <c r="C155" i="11"/>
  <c r="M159" i="11"/>
  <c r="C159" i="11"/>
  <c r="E165" i="11"/>
  <c r="C165" i="11"/>
  <c r="M167" i="11"/>
  <c r="C167" i="11"/>
  <c r="E169" i="11"/>
  <c r="C169" i="11"/>
  <c r="M172" i="11"/>
  <c r="C172" i="11"/>
  <c r="E174" i="11"/>
  <c r="C174" i="11"/>
  <c r="E176" i="11"/>
  <c r="C176" i="11"/>
  <c r="O187" i="11"/>
  <c r="C187" i="11"/>
  <c r="E191" i="11"/>
  <c r="C191" i="11"/>
  <c r="E196" i="11"/>
  <c r="C196" i="11"/>
  <c r="O216" i="11"/>
  <c r="C216" i="11"/>
  <c r="E218" i="11"/>
  <c r="C218" i="11"/>
  <c r="E224" i="11"/>
  <c r="C224" i="11"/>
  <c r="O226" i="11"/>
  <c r="C226" i="11"/>
  <c r="E228" i="11"/>
  <c r="C228" i="11"/>
  <c r="E230" i="11"/>
  <c r="C230" i="11"/>
  <c r="O232" i="11"/>
  <c r="C232" i="11"/>
  <c r="I232" i="11" s="1"/>
  <c r="E234" i="11"/>
  <c r="C234" i="11"/>
  <c r="M236" i="11"/>
  <c r="C236" i="11"/>
  <c r="E238" i="11"/>
  <c r="C238" i="11"/>
  <c r="M240" i="11"/>
  <c r="C240" i="11"/>
  <c r="I240" i="11" s="1"/>
  <c r="O251" i="11"/>
  <c r="C251" i="11"/>
  <c r="M262" i="11"/>
  <c r="C262" i="11"/>
  <c r="I262" i="11" s="1"/>
  <c r="O272" i="11"/>
  <c r="C272" i="11"/>
  <c r="E274" i="11"/>
  <c r="C274" i="11"/>
  <c r="M281" i="11"/>
  <c r="C281" i="11"/>
  <c r="O285" i="11"/>
  <c r="C285" i="11"/>
  <c r="I285" i="11" s="1"/>
  <c r="O287" i="11"/>
  <c r="C287" i="11"/>
  <c r="M314" i="11"/>
  <c r="C314" i="11"/>
  <c r="E327" i="11"/>
  <c r="C327" i="11"/>
  <c r="O340" i="11"/>
  <c r="C340" i="11"/>
  <c r="I340" i="11" s="1"/>
  <c r="O342" i="11"/>
  <c r="C342" i="11"/>
  <c r="E357" i="11"/>
  <c r="C357" i="11"/>
  <c r="O359" i="11"/>
  <c r="C359" i="11"/>
  <c r="O364" i="11"/>
  <c r="C364" i="11"/>
  <c r="I364" i="11" s="1"/>
  <c r="M8" i="11"/>
  <c r="C8" i="11"/>
  <c r="E49" i="11"/>
  <c r="C49" i="11"/>
  <c r="M55" i="11"/>
  <c r="C55" i="11"/>
  <c r="E61" i="11"/>
  <c r="C61" i="11"/>
  <c r="I61" i="11" s="1"/>
  <c r="O69" i="11"/>
  <c r="C69" i="11"/>
  <c r="M74" i="11"/>
  <c r="C74" i="11"/>
  <c r="I74" i="11" s="1"/>
  <c r="M78" i="11"/>
  <c r="C78" i="11"/>
  <c r="O111" i="11"/>
  <c r="C111" i="11"/>
  <c r="O131" i="11"/>
  <c r="C131" i="11"/>
  <c r="E135" i="11"/>
  <c r="C135" i="11"/>
  <c r="E185" i="11"/>
  <c r="C185" i="11"/>
  <c r="O201" i="11"/>
  <c r="C201" i="11"/>
  <c r="I201" i="11" s="1"/>
  <c r="M207" i="11"/>
  <c r="C207" i="11"/>
  <c r="E241" i="11"/>
  <c r="C241" i="11"/>
  <c r="I241" i="11" s="1"/>
  <c r="O247" i="11"/>
  <c r="C247" i="11"/>
  <c r="E298" i="11"/>
  <c r="C298" i="11"/>
  <c r="O321" i="11"/>
  <c r="C321" i="11"/>
  <c r="E391" i="11"/>
  <c r="C391" i="11"/>
  <c r="I391" i="11" s="1"/>
  <c r="E10" i="11"/>
  <c r="C10" i="11"/>
  <c r="O17" i="11"/>
  <c r="C17" i="11"/>
  <c r="I17" i="11" s="1"/>
  <c r="E23" i="11"/>
  <c r="C23" i="11"/>
  <c r="M30" i="11"/>
  <c r="C30" i="11"/>
  <c r="E32" i="11"/>
  <c r="C32" i="11"/>
  <c r="E2" i="11"/>
  <c r="C2" i="11"/>
  <c r="E4" i="11"/>
  <c r="C4" i="11"/>
  <c r="M6" i="11"/>
  <c r="C6" i="11"/>
  <c r="O8" i="11"/>
  <c r="O13" i="11"/>
  <c r="E38" i="11"/>
  <c r="C38" i="11"/>
  <c r="O42" i="11"/>
  <c r="C42" i="11"/>
  <c r="E50" i="11"/>
  <c r="C50" i="11"/>
  <c r="I50" i="11" s="1"/>
  <c r="E56" i="11"/>
  <c r="C56" i="11"/>
  <c r="E60" i="11"/>
  <c r="C60" i="11"/>
  <c r="M62" i="11"/>
  <c r="C62" i="11"/>
  <c r="E66" i="11"/>
  <c r="C66" i="11"/>
  <c r="O70" i="11"/>
  <c r="C70" i="11"/>
  <c r="E79" i="11"/>
  <c r="C79" i="11"/>
  <c r="E87" i="11"/>
  <c r="C87" i="11"/>
  <c r="O89" i="11"/>
  <c r="C89" i="11"/>
  <c r="E91" i="11"/>
  <c r="C91" i="11"/>
  <c r="E110" i="11"/>
  <c r="C110" i="11"/>
  <c r="M112" i="11"/>
  <c r="C112" i="11"/>
  <c r="E114" i="11"/>
  <c r="C114" i="11"/>
  <c r="E116" i="11"/>
  <c r="C116" i="11"/>
  <c r="M120" i="11"/>
  <c r="C120" i="11"/>
  <c r="I120" i="11" s="1"/>
  <c r="O122" i="11"/>
  <c r="C122" i="11"/>
  <c r="E124" i="11"/>
  <c r="C124" i="11"/>
  <c r="M126" i="11"/>
  <c r="C126" i="11"/>
  <c r="M132" i="11"/>
  <c r="C132" i="11"/>
  <c r="M136" i="11"/>
  <c r="C136" i="11"/>
  <c r="M138" i="11"/>
  <c r="C138" i="11"/>
  <c r="I138" i="11" s="1"/>
  <c r="O182" i="11"/>
  <c r="C182" i="11"/>
  <c r="M198" i="11"/>
  <c r="C198" i="11"/>
  <c r="E206" i="11"/>
  <c r="C206" i="11"/>
  <c r="E208" i="11"/>
  <c r="C208" i="11"/>
  <c r="O213" i="11"/>
  <c r="C213" i="11"/>
  <c r="O242" i="11"/>
  <c r="C242" i="11"/>
  <c r="E248" i="11"/>
  <c r="C248" i="11"/>
  <c r="M260" i="11"/>
  <c r="O263" i="11"/>
  <c r="I263" i="11" s="1"/>
  <c r="O264" i="11"/>
  <c r="O278" i="11"/>
  <c r="C278" i="11"/>
  <c r="E280" i="11"/>
  <c r="C280" i="11"/>
  <c r="O293" i="11"/>
  <c r="C293" i="11"/>
  <c r="O295" i="11"/>
  <c r="C295" i="11"/>
  <c r="E297" i="11"/>
  <c r="C297" i="11"/>
  <c r="E299" i="11"/>
  <c r="C299" i="11"/>
  <c r="E301" i="11"/>
  <c r="C301" i="11"/>
  <c r="O303" i="11"/>
  <c r="I303" i="11" s="1"/>
  <c r="C303" i="11"/>
  <c r="M305" i="11"/>
  <c r="C305" i="11"/>
  <c r="E307" i="11"/>
  <c r="C307" i="11"/>
  <c r="M309" i="11"/>
  <c r="C309" i="11"/>
  <c r="E311" i="11"/>
  <c r="C311" i="11"/>
  <c r="O313" i="11"/>
  <c r="C313" i="11"/>
  <c r="O329" i="11"/>
  <c r="I329" i="11" s="1"/>
  <c r="C329" i="11"/>
  <c r="E331" i="11"/>
  <c r="O344" i="11"/>
  <c r="C344" i="11"/>
  <c r="O346" i="11"/>
  <c r="C346" i="11"/>
  <c r="M350" i="11"/>
  <c r="C350" i="11"/>
  <c r="E361" i="11"/>
  <c r="M366" i="11"/>
  <c r="C366" i="11"/>
  <c r="E368" i="11"/>
  <c r="C368" i="11"/>
  <c r="O372" i="11"/>
  <c r="C372" i="11"/>
  <c r="O384" i="11"/>
  <c r="I384" i="11" s="1"/>
  <c r="C384" i="11"/>
  <c r="O388" i="11"/>
  <c r="C388" i="11"/>
  <c r="O390" i="11"/>
  <c r="C390" i="11"/>
  <c r="O392" i="11"/>
  <c r="C392" i="11"/>
  <c r="O7" i="11"/>
  <c r="I7" i="11" s="1"/>
  <c r="C7" i="11"/>
  <c r="O47" i="11"/>
  <c r="C47" i="11"/>
  <c r="O53" i="11"/>
  <c r="I53" i="11" s="1"/>
  <c r="C53" i="11"/>
  <c r="O57" i="11"/>
  <c r="C57" i="11"/>
  <c r="O63" i="11"/>
  <c r="C63" i="11"/>
  <c r="O71" i="11"/>
  <c r="C71" i="11"/>
  <c r="O113" i="11"/>
  <c r="C113" i="11"/>
  <c r="M119" i="11"/>
  <c r="C119" i="11"/>
  <c r="M277" i="11"/>
  <c r="C277" i="11"/>
  <c r="E288" i="11"/>
  <c r="C288" i="11"/>
  <c r="M300" i="11"/>
  <c r="C300" i="11"/>
  <c r="E304" i="11"/>
  <c r="C304" i="11"/>
  <c r="O306" i="11"/>
  <c r="C306" i="11"/>
  <c r="E312" i="11"/>
  <c r="C312" i="11"/>
  <c r="E325" i="11"/>
  <c r="C325" i="11"/>
  <c r="E330" i="11"/>
  <c r="C330" i="11"/>
  <c r="M349" i="11"/>
  <c r="C349" i="11"/>
  <c r="E8" i="11"/>
  <c r="O11" i="11"/>
  <c r="C11" i="11"/>
  <c r="O12" i="11"/>
  <c r="M14" i="11"/>
  <c r="C14" i="11"/>
  <c r="E18" i="11"/>
  <c r="C18" i="11"/>
  <c r="O20" i="11"/>
  <c r="C20" i="11"/>
  <c r="O22" i="11"/>
  <c r="C22" i="11"/>
  <c r="O24" i="11"/>
  <c r="C24" i="11"/>
  <c r="O27" i="11"/>
  <c r="C27" i="11"/>
  <c r="M33" i="11"/>
  <c r="C33" i="11"/>
  <c r="E35" i="11"/>
  <c r="C35" i="11"/>
  <c r="M72" i="11"/>
  <c r="C72" i="11"/>
  <c r="I72" i="11" s="1"/>
  <c r="O95" i="11"/>
  <c r="C95" i="11"/>
  <c r="M103" i="11"/>
  <c r="C103" i="11"/>
  <c r="E105" i="11"/>
  <c r="C105" i="11"/>
  <c r="O107" i="11"/>
  <c r="C107" i="11"/>
  <c r="O109" i="11"/>
  <c r="C109" i="11"/>
  <c r="E142" i="11"/>
  <c r="C142" i="11"/>
  <c r="E144" i="11"/>
  <c r="C144" i="11"/>
  <c r="E152" i="11"/>
  <c r="C152" i="11"/>
  <c r="O154" i="11"/>
  <c r="C154" i="11"/>
  <c r="E156" i="11"/>
  <c r="C156" i="11"/>
  <c r="E158" i="11"/>
  <c r="C158" i="11"/>
  <c r="E160" i="11"/>
  <c r="C160" i="11"/>
  <c r="O164" i="11"/>
  <c r="I164" i="11" s="1"/>
  <c r="C164" i="11"/>
  <c r="E166" i="11"/>
  <c r="C166" i="11"/>
  <c r="O168" i="11"/>
  <c r="C168" i="11"/>
  <c r="O173" i="11"/>
  <c r="C173" i="11"/>
  <c r="M177" i="11"/>
  <c r="C177" i="11"/>
  <c r="M179" i="11"/>
  <c r="C179" i="11"/>
  <c r="E181" i="11"/>
  <c r="M188" i="11"/>
  <c r="C188" i="11"/>
  <c r="E190" i="11"/>
  <c r="C190" i="11"/>
  <c r="M197" i="11"/>
  <c r="C197" i="11"/>
  <c r="O211" i="11"/>
  <c r="E215" i="11"/>
  <c r="C215" i="11"/>
  <c r="E217" i="11"/>
  <c r="C217" i="11"/>
  <c r="M229" i="11"/>
  <c r="C229" i="11"/>
  <c r="E231" i="11"/>
  <c r="C231" i="11"/>
  <c r="E235" i="11"/>
  <c r="C235" i="11"/>
  <c r="E239" i="11"/>
  <c r="C239" i="11"/>
  <c r="O240" i="11"/>
  <c r="E254" i="11"/>
  <c r="C254" i="11"/>
  <c r="M256" i="11"/>
  <c r="C256" i="11"/>
  <c r="E260" i="11"/>
  <c r="E263" i="11"/>
  <c r="E264" i="11"/>
  <c r="E265" i="11"/>
  <c r="C265" i="11"/>
  <c r="E269" i="11"/>
  <c r="C269" i="11"/>
  <c r="O271" i="11"/>
  <c r="C271" i="11"/>
  <c r="E284" i="11"/>
  <c r="C284" i="11"/>
  <c r="E286" i="11"/>
  <c r="C286" i="11"/>
  <c r="M287" i="11"/>
  <c r="E315" i="11"/>
  <c r="C315" i="11"/>
  <c r="E319" i="11"/>
  <c r="C319" i="11"/>
  <c r="O335" i="11"/>
  <c r="C335" i="11"/>
  <c r="I335" i="11" s="1"/>
  <c r="E339" i="11"/>
  <c r="C339" i="11"/>
  <c r="E341" i="11"/>
  <c r="C341" i="11"/>
  <c r="M342" i="11"/>
  <c r="O356" i="11"/>
  <c r="C356" i="11"/>
  <c r="E360" i="11"/>
  <c r="M364" i="11"/>
  <c r="O374" i="11"/>
  <c r="C374" i="11"/>
  <c r="O383" i="11"/>
  <c r="C383" i="11"/>
  <c r="E33" i="11"/>
  <c r="O33" i="11"/>
  <c r="M131" i="11"/>
  <c r="I131" i="11" s="1"/>
  <c r="O136" i="11"/>
  <c r="O142" i="11"/>
  <c r="M185" i="11"/>
  <c r="M208" i="11"/>
  <c r="M209" i="11"/>
  <c r="E232" i="11"/>
  <c r="E242" i="11"/>
  <c r="O311" i="11"/>
  <c r="M344" i="11"/>
  <c r="M351" i="11"/>
  <c r="O368" i="11"/>
  <c r="E372" i="11"/>
  <c r="O138" i="11"/>
  <c r="M173" i="11"/>
  <c r="O174" i="11"/>
  <c r="O179" i="11"/>
  <c r="M205" i="11"/>
  <c r="O208" i="11"/>
  <c r="E216" i="11"/>
  <c r="E229" i="11"/>
  <c r="M295" i="11"/>
  <c r="M301" i="11"/>
  <c r="O327" i="11"/>
  <c r="M340" i="11"/>
  <c r="O351" i="11"/>
  <c r="M384" i="11"/>
  <c r="O51" i="11"/>
  <c r="M56" i="11"/>
  <c r="M67" i="11"/>
  <c r="E71" i="11"/>
  <c r="O74" i="11"/>
  <c r="M79" i="11"/>
  <c r="E112" i="11"/>
  <c r="O147" i="11"/>
  <c r="E173" i="11"/>
  <c r="E179" i="11"/>
  <c r="O217" i="11"/>
  <c r="E287" i="11"/>
  <c r="O294" i="11"/>
  <c r="M297" i="11"/>
  <c r="M335" i="11"/>
  <c r="E6" i="11"/>
  <c r="O14" i="11"/>
  <c r="E20" i="11"/>
  <c r="M53" i="11"/>
  <c r="M60" i="11"/>
  <c r="M69" i="11"/>
  <c r="I69" i="11" s="1"/>
  <c r="M76" i="11"/>
  <c r="M113" i="11"/>
  <c r="E141" i="11"/>
  <c r="E147" i="11"/>
  <c r="O297" i="11"/>
  <c r="I297" i="11" s="1"/>
  <c r="M329" i="11"/>
  <c r="E335" i="11"/>
  <c r="M357" i="11"/>
  <c r="E364" i="11"/>
  <c r="M368" i="11"/>
  <c r="E380" i="11"/>
  <c r="E7" i="11"/>
  <c r="E11" i="11"/>
  <c r="M11" i="11"/>
  <c r="E14" i="11"/>
  <c r="E24" i="11"/>
  <c r="M27" i="11"/>
  <c r="M45" i="11"/>
  <c r="E57" i="11"/>
  <c r="O59" i="11"/>
  <c r="O60" i="11"/>
  <c r="M61" i="11"/>
  <c r="E69" i="11"/>
  <c r="E76" i="11"/>
  <c r="O94" i="11"/>
  <c r="M95" i="11"/>
  <c r="O100" i="11"/>
  <c r="O193" i="11"/>
  <c r="I193" i="11" s="1"/>
  <c r="O256" i="11"/>
  <c r="I256" i="11" s="1"/>
  <c r="O309" i="11"/>
  <c r="M32" i="11"/>
  <c r="O35" i="11"/>
  <c r="O40" i="11"/>
  <c r="M41" i="11"/>
  <c r="O45" i="11"/>
  <c r="M50" i="11"/>
  <c r="E62" i="11"/>
  <c r="M64" i="11"/>
  <c r="M65" i="11"/>
  <c r="E94" i="11"/>
  <c r="M98" i="11"/>
  <c r="E100" i="11"/>
  <c r="O105" i="11"/>
  <c r="M107" i="11"/>
  <c r="M114" i="11"/>
  <c r="O120" i="11"/>
  <c r="M123" i="11"/>
  <c r="E131" i="11"/>
  <c r="M164" i="11"/>
  <c r="O178" i="11"/>
  <c r="O185" i="11"/>
  <c r="M187" i="11"/>
  <c r="M226" i="11"/>
  <c r="I226" i="11" s="1"/>
  <c r="M247" i="11"/>
  <c r="O282" i="11"/>
  <c r="M286" i="11"/>
  <c r="E295" i="11"/>
  <c r="O301" i="11"/>
  <c r="M303" i="11"/>
  <c r="M317" i="11"/>
  <c r="I317" i="11" s="1"/>
  <c r="O319" i="11"/>
  <c r="I319" i="11" s="1"/>
  <c r="M320" i="11"/>
  <c r="M324" i="11"/>
  <c r="E344" i="11"/>
  <c r="E349" i="11"/>
  <c r="O349" i="11"/>
  <c r="M359" i="11"/>
  <c r="M374" i="11"/>
  <c r="I374" i="11" s="1"/>
  <c r="M388" i="11"/>
  <c r="M391" i="11"/>
  <c r="M3" i="11"/>
  <c r="M4" i="11"/>
  <c r="I4" i="11" s="1"/>
  <c r="O4" i="11"/>
  <c r="E30" i="11"/>
  <c r="O32" i="11"/>
  <c r="E41" i="11"/>
  <c r="O41" i="11"/>
  <c r="I41" i="11" s="1"/>
  <c r="O50" i="11"/>
  <c r="E64" i="11"/>
  <c r="O64" i="11"/>
  <c r="O98" i="11"/>
  <c r="E107" i="11"/>
  <c r="O114" i="11"/>
  <c r="E120" i="11"/>
  <c r="E123" i="11"/>
  <c r="O123" i="11"/>
  <c r="I123" i="11" s="1"/>
  <c r="M124" i="11"/>
  <c r="E132" i="11"/>
  <c r="M144" i="11"/>
  <c r="O148" i="11"/>
  <c r="E164" i="11"/>
  <c r="O169" i="11"/>
  <c r="E187" i="11"/>
  <c r="E189" i="11"/>
  <c r="O198" i="11"/>
  <c r="M211" i="11"/>
  <c r="I211" i="11" s="1"/>
  <c r="E213" i="11"/>
  <c r="M215" i="11"/>
  <c r="M217" i="11"/>
  <c r="M218" i="11"/>
  <c r="O221" i="11"/>
  <c r="O224" i="11"/>
  <c r="E226" i="11"/>
  <c r="O229" i="11"/>
  <c r="I229" i="11" s="1"/>
  <c r="M232" i="11"/>
  <c r="M234" i="11"/>
  <c r="M241" i="11"/>
  <c r="M242" i="11"/>
  <c r="E244" i="11"/>
  <c r="E247" i="11"/>
  <c r="M251" i="11"/>
  <c r="O262" i="11"/>
  <c r="M263" i="11"/>
  <c r="E268" i="11"/>
  <c r="O286" i="11"/>
  <c r="M294" i="11"/>
  <c r="I294" i="11" s="1"/>
  <c r="E300" i="11"/>
  <c r="E303" i="11"/>
  <c r="M311" i="11"/>
  <c r="O314" i="11"/>
  <c r="I314" i="11" s="1"/>
  <c r="O317" i="11"/>
  <c r="E320" i="11"/>
  <c r="O320" i="11"/>
  <c r="M327" i="11"/>
  <c r="I327" i="11" s="1"/>
  <c r="M360" i="11"/>
  <c r="I360" i="11" s="1"/>
  <c r="E378" i="11"/>
  <c r="M383" i="11"/>
  <c r="E388" i="11"/>
  <c r="O391" i="11"/>
  <c r="E29" i="11"/>
  <c r="O29" i="11"/>
  <c r="I29" i="11" s="1"/>
  <c r="O48" i="11"/>
  <c r="E48" i="11"/>
  <c r="M48" i="11"/>
  <c r="M93" i="11"/>
  <c r="M115" i="11"/>
  <c r="O115" i="11"/>
  <c r="O128" i="11"/>
  <c r="E128" i="11"/>
  <c r="E151" i="11"/>
  <c r="E157" i="11"/>
  <c r="M157" i="11"/>
  <c r="E162" i="11"/>
  <c r="O162" i="11"/>
  <c r="E194" i="11"/>
  <c r="O194" i="11"/>
  <c r="I194" i="11" s="1"/>
  <c r="M194" i="11"/>
  <c r="O246" i="11"/>
  <c r="E246" i="11"/>
  <c r="M316" i="11"/>
  <c r="M343" i="11"/>
  <c r="E343" i="11"/>
  <c r="O348" i="11"/>
  <c r="M348" i="11"/>
  <c r="M352" i="11"/>
  <c r="E352" i="11"/>
  <c r="M375" i="11"/>
  <c r="E3" i="11"/>
  <c r="O3" i="11"/>
  <c r="I3" i="11" s="1"/>
  <c r="E13" i="11"/>
  <c r="M13" i="11"/>
  <c r="I33" i="11"/>
  <c r="O43" i="11"/>
  <c r="M43" i="11"/>
  <c r="E43" i="11"/>
  <c r="O91" i="11"/>
  <c r="M91" i="11"/>
  <c r="E133" i="11"/>
  <c r="M133" i="11"/>
  <c r="O183" i="11"/>
  <c r="M183" i="11"/>
  <c r="O219" i="11"/>
  <c r="M219" i="11"/>
  <c r="E272" i="11"/>
  <c r="M272" i="11"/>
  <c r="I272" i="11" s="1"/>
  <c r="M282" i="11"/>
  <c r="E282" i="11"/>
  <c r="M338" i="11"/>
  <c r="O338" i="11"/>
  <c r="I338" i="11" s="1"/>
  <c r="M358" i="11"/>
  <c r="O358" i="11"/>
  <c r="E365" i="11"/>
  <c r="O365" i="11"/>
  <c r="M365" i="11"/>
  <c r="E373" i="11"/>
  <c r="M373" i="11"/>
  <c r="E9" i="11"/>
  <c r="O15" i="11"/>
  <c r="E15" i="11"/>
  <c r="M22" i="11"/>
  <c r="E22" i="11"/>
  <c r="E28" i="11"/>
  <c r="M29" i="11"/>
  <c r="E34" i="11"/>
  <c r="M46" i="11"/>
  <c r="E46" i="11"/>
  <c r="O46" i="11"/>
  <c r="M59" i="11"/>
  <c r="O68" i="11"/>
  <c r="M68" i="11"/>
  <c r="O75" i="11"/>
  <c r="M75" i="11"/>
  <c r="E75" i="11"/>
  <c r="E85" i="11"/>
  <c r="O93" i="11"/>
  <c r="M111" i="11"/>
  <c r="M128" i="11"/>
  <c r="O139" i="11"/>
  <c r="M139" i="11"/>
  <c r="E155" i="11"/>
  <c r="M155" i="11"/>
  <c r="O157" i="11"/>
  <c r="M162" i="11"/>
  <c r="M171" i="11"/>
  <c r="I171" i="11" s="1"/>
  <c r="I179" i="11"/>
  <c r="E195" i="11"/>
  <c r="O243" i="11"/>
  <c r="M246" i="11"/>
  <c r="O290" i="11"/>
  <c r="O316" i="11"/>
  <c r="O326" i="11"/>
  <c r="M326" i="11"/>
  <c r="O343" i="11"/>
  <c r="E346" i="11"/>
  <c r="O352" i="11"/>
  <c r="O375" i="11"/>
  <c r="E19" i="11"/>
  <c r="O19" i="11"/>
  <c r="O49" i="11"/>
  <c r="M49" i="11"/>
  <c r="M77" i="11"/>
  <c r="E77" i="11"/>
  <c r="O77" i="11"/>
  <c r="O116" i="11"/>
  <c r="E129" i="11"/>
  <c r="M129" i="11"/>
  <c r="E163" i="11"/>
  <c r="M163" i="11"/>
  <c r="E200" i="11"/>
  <c r="O200" i="11"/>
  <c r="O228" i="11"/>
  <c r="O237" i="11"/>
  <c r="E270" i="11"/>
  <c r="O270" i="11"/>
  <c r="M270" i="11"/>
  <c r="I287" i="11"/>
  <c r="I14" i="11"/>
  <c r="E73" i="11"/>
  <c r="O80" i="11"/>
  <c r="E80" i="11"/>
  <c r="E83" i="11"/>
  <c r="M83" i="11"/>
  <c r="E86" i="11"/>
  <c r="O96" i="11"/>
  <c r="M96" i="11"/>
  <c r="O101" i="11"/>
  <c r="E101" i="11"/>
  <c r="M158" i="11"/>
  <c r="O158" i="11"/>
  <c r="E223" i="11"/>
  <c r="E308" i="11"/>
  <c r="O308" i="11"/>
  <c r="O336" i="11"/>
  <c r="M336" i="11"/>
  <c r="E336" i="11"/>
  <c r="M18" i="11"/>
  <c r="M28" i="11"/>
  <c r="E47" i="11"/>
  <c r="M54" i="11"/>
  <c r="E54" i="11"/>
  <c r="I76" i="11"/>
  <c r="E78" i="11"/>
  <c r="M89" i="11"/>
  <c r="M99" i="11"/>
  <c r="E99" i="11"/>
  <c r="O99" i="11"/>
  <c r="E108" i="11"/>
  <c r="O108" i="11"/>
  <c r="M110" i="11"/>
  <c r="O110" i="11"/>
  <c r="O129" i="11"/>
  <c r="M140" i="11"/>
  <c r="E150" i="11"/>
  <c r="M153" i="11"/>
  <c r="O153" i="11"/>
  <c r="O163" i="11"/>
  <c r="O165" i="11"/>
  <c r="E168" i="11"/>
  <c r="M168" i="11"/>
  <c r="M195" i="11"/>
  <c r="M200" i="11"/>
  <c r="M228" i="11"/>
  <c r="O234" i="11"/>
  <c r="I234" i="11" s="1"/>
  <c r="E271" i="11"/>
  <c r="M271" i="11"/>
  <c r="I271" i="11" s="1"/>
  <c r="E281" i="11"/>
  <c r="M285" i="11"/>
  <c r="O289" i="11"/>
  <c r="E289" i="11"/>
  <c r="M289" i="11"/>
  <c r="E149" i="11"/>
  <c r="M149" i="11"/>
  <c r="E376" i="11"/>
  <c r="O376" i="11"/>
  <c r="M376" i="11"/>
  <c r="O90" i="11"/>
  <c r="M130" i="11"/>
  <c r="M145" i="11"/>
  <c r="O195" i="11"/>
  <c r="E201" i="11"/>
  <c r="M201" i="11"/>
  <c r="O231" i="11"/>
  <c r="M231" i="11"/>
  <c r="E245" i="11"/>
  <c r="O245" i="11"/>
  <c r="E252" i="11"/>
  <c r="M252" i="11"/>
  <c r="O252" i="11"/>
  <c r="O5" i="11"/>
  <c r="E5" i="11"/>
  <c r="O39" i="11"/>
  <c r="E104" i="11"/>
  <c r="O177" i="11"/>
  <c r="E177" i="11"/>
  <c r="M190" i="11"/>
  <c r="O190" i="11"/>
  <c r="O203" i="11"/>
  <c r="E203" i="11"/>
  <c r="M203" i="11"/>
  <c r="O267" i="11"/>
  <c r="E267" i="11"/>
  <c r="M267" i="11"/>
  <c r="M2" i="11"/>
  <c r="M12" i="11"/>
  <c r="M17" i="11"/>
  <c r="O18" i="11"/>
  <c r="O23" i="11"/>
  <c r="M23" i="11"/>
  <c r="E40" i="11"/>
  <c r="M40" i="11"/>
  <c r="E67" i="11"/>
  <c r="I67" i="11"/>
  <c r="M80" i="11"/>
  <c r="O83" i="11"/>
  <c r="O92" i="11"/>
  <c r="O104" i="11"/>
  <c r="I113" i="11"/>
  <c r="E113" i="11"/>
  <c r="E127" i="11"/>
  <c r="M127" i="11"/>
  <c r="O143" i="11"/>
  <c r="E143" i="11"/>
  <c r="O2" i="11"/>
  <c r="E21" i="11"/>
  <c r="E26" i="11"/>
  <c r="M26" i="11"/>
  <c r="E58" i="11"/>
  <c r="I64" i="11"/>
  <c r="E81" i="11"/>
  <c r="E84" i="11"/>
  <c r="E93" i="11"/>
  <c r="I100" i="11"/>
  <c r="E111" i="11"/>
  <c r="E115" i="11"/>
  <c r="O118" i="11"/>
  <c r="M125" i="11"/>
  <c r="O159" i="11"/>
  <c r="E159" i="11"/>
  <c r="E175" i="11"/>
  <c r="E178" i="11"/>
  <c r="M178" i="11"/>
  <c r="E243" i="11"/>
  <c r="O250" i="11"/>
  <c r="I250" i="11" s="1"/>
  <c r="E250" i="11"/>
  <c r="E279" i="11"/>
  <c r="O279" i="11"/>
  <c r="M279" i="11"/>
  <c r="E290" i="11"/>
  <c r="E316" i="11"/>
  <c r="O332" i="11"/>
  <c r="E332" i="11"/>
  <c r="M332" i="11"/>
  <c r="E348" i="11"/>
  <c r="O367" i="11"/>
  <c r="M367" i="11"/>
  <c r="E375" i="11"/>
  <c r="M35" i="11"/>
  <c r="I35" i="11" s="1"/>
  <c r="O37" i="11"/>
  <c r="I37" i="11" s="1"/>
  <c r="M51" i="11"/>
  <c r="I51" i="11" s="1"/>
  <c r="O56" i="11"/>
  <c r="O61" i="11"/>
  <c r="O65" i="11"/>
  <c r="I65" i="11" s="1"/>
  <c r="I124" i="11"/>
  <c r="O144" i="11"/>
  <c r="M148" i="11"/>
  <c r="E186" i="11"/>
  <c r="I209" i="11"/>
  <c r="E209" i="11"/>
  <c r="O212" i="11"/>
  <c r="O218" i="11"/>
  <c r="O241" i="11"/>
  <c r="I286" i="11"/>
  <c r="I368" i="11"/>
  <c r="O380" i="11"/>
  <c r="I295" i="11"/>
  <c r="E302" i="11"/>
  <c r="O302" i="11"/>
  <c r="M328" i="11"/>
  <c r="E328" i="11"/>
  <c r="M381" i="11"/>
  <c r="E381" i="11"/>
  <c r="E37" i="11"/>
  <c r="E65" i="11"/>
  <c r="E72" i="11"/>
  <c r="E95" i="11"/>
  <c r="E148" i="11"/>
  <c r="I185" i="11"/>
  <c r="O186" i="11"/>
  <c r="E188" i="11"/>
  <c r="M216" i="11"/>
  <c r="I247" i="11"/>
  <c r="O275" i="11"/>
  <c r="I275" i="11" s="1"/>
  <c r="O283" i="11"/>
  <c r="M283" i="11"/>
  <c r="E292" i="11"/>
  <c r="E321" i="11"/>
  <c r="M321" i="11"/>
  <c r="E340" i="11"/>
  <c r="E359" i="11"/>
  <c r="I359" i="11"/>
  <c r="M392" i="11"/>
  <c r="I392" i="11" s="1"/>
  <c r="E392" i="11"/>
  <c r="I109" i="11"/>
  <c r="E109" i="11"/>
  <c r="M174" i="11"/>
  <c r="I174" i="11"/>
  <c r="I251" i="11"/>
  <c r="E251" i="11"/>
  <c r="E253" i="11"/>
  <c r="M298" i="11"/>
  <c r="O298" i="11"/>
  <c r="M302" i="11"/>
  <c r="O328" i="11"/>
  <c r="O333" i="11"/>
  <c r="E333" i="11"/>
  <c r="M356" i="11"/>
  <c r="I356" i="11" s="1"/>
  <c r="O381" i="11"/>
  <c r="I383" i="11"/>
  <c r="E385" i="11"/>
  <c r="O385" i="11"/>
  <c r="M390" i="11"/>
  <c r="I264" i="11"/>
  <c r="E44" i="11"/>
  <c r="M44" i="11"/>
  <c r="O44" i="11"/>
  <c r="E16" i="11"/>
  <c r="M16" i="11"/>
  <c r="O16" i="11"/>
  <c r="I8" i="11"/>
  <c r="E36" i="11"/>
  <c r="M36" i="11"/>
  <c r="O36" i="11"/>
  <c r="E52" i="11"/>
  <c r="M52" i="11"/>
  <c r="O52" i="11"/>
  <c r="O31" i="11"/>
  <c r="E31" i="11"/>
  <c r="M31" i="11"/>
  <c r="O97" i="11"/>
  <c r="E184" i="11"/>
  <c r="O184" i="11"/>
  <c r="M184" i="11"/>
  <c r="M258" i="11"/>
  <c r="O258" i="11"/>
  <c r="E258" i="11"/>
  <c r="M266" i="11"/>
  <c r="E266" i="11"/>
  <c r="O266" i="11"/>
  <c r="O273" i="11"/>
  <c r="M273" i="11"/>
  <c r="E249" i="11"/>
  <c r="O249" i="11"/>
  <c r="M249" i="11"/>
  <c r="O312" i="11"/>
  <c r="M312" i="11"/>
  <c r="E106" i="11"/>
  <c r="M106" i="11"/>
  <c r="E137" i="11"/>
  <c r="E146" i="11"/>
  <c r="O146" i="11"/>
  <c r="O189" i="11"/>
  <c r="M189" i="11"/>
  <c r="I189" i="11" s="1"/>
  <c r="M214" i="11"/>
  <c r="O214" i="11"/>
  <c r="O288" i="11"/>
  <c r="M288" i="11"/>
  <c r="O292" i="11"/>
  <c r="M292" i="11"/>
  <c r="M354" i="11"/>
  <c r="O354" i="11"/>
  <c r="E354" i="11"/>
  <c r="M101" i="11"/>
  <c r="M134" i="11"/>
  <c r="E134" i="11"/>
  <c r="E233" i="11"/>
  <c r="O233" i="11"/>
  <c r="O259" i="11"/>
  <c r="M259" i="11"/>
  <c r="E259" i="11"/>
  <c r="O339" i="11"/>
  <c r="M339" i="11"/>
  <c r="O6" i="11"/>
  <c r="M10" i="11"/>
  <c r="I13" i="11"/>
  <c r="O21" i="11"/>
  <c r="M25" i="11"/>
  <c r="I32" i="11"/>
  <c r="M47" i="11"/>
  <c r="I47" i="11" s="1"/>
  <c r="M57" i="11"/>
  <c r="M58" i="11"/>
  <c r="O66" i="11"/>
  <c r="O78" i="11"/>
  <c r="M81" i="11"/>
  <c r="O85" i="11"/>
  <c r="O87" i="11"/>
  <c r="M87" i="11"/>
  <c r="O88" i="11"/>
  <c r="M118" i="11"/>
  <c r="E118" i="11"/>
  <c r="M121" i="11"/>
  <c r="O126" i="11"/>
  <c r="I126" i="11" s="1"/>
  <c r="I129" i="11"/>
  <c r="I136" i="11"/>
  <c r="O141" i="11"/>
  <c r="I141" i="11" s="1"/>
  <c r="I173" i="11"/>
  <c r="O181" i="11"/>
  <c r="M181" i="11"/>
  <c r="E202" i="11"/>
  <c r="O202" i="11"/>
  <c r="M202" i="11"/>
  <c r="M204" i="11"/>
  <c r="E204" i="11"/>
  <c r="I208" i="11"/>
  <c r="M223" i="11"/>
  <c r="O223" i="11"/>
  <c r="E227" i="11"/>
  <c r="O227" i="11"/>
  <c r="O230" i="11"/>
  <c r="M230" i="11"/>
  <c r="O269" i="11"/>
  <c r="M269" i="11"/>
  <c r="M280" i="11"/>
  <c r="E305" i="11"/>
  <c r="O305" i="11"/>
  <c r="M330" i="11"/>
  <c r="O330" i="11"/>
  <c r="E337" i="11"/>
  <c r="O337" i="11"/>
  <c r="M337" i="11"/>
  <c r="E347" i="11"/>
  <c r="O347" i="11"/>
  <c r="M347" i="11"/>
  <c r="I347" i="11" s="1"/>
  <c r="M370" i="11"/>
  <c r="O370" i="11"/>
  <c r="E370" i="11"/>
  <c r="E379" i="11"/>
  <c r="O379" i="11"/>
  <c r="M379" i="11"/>
  <c r="M386" i="11"/>
  <c r="O386" i="11"/>
  <c r="E386" i="11"/>
  <c r="M5" i="11"/>
  <c r="O10" i="11"/>
  <c r="I10" i="11" s="1"/>
  <c r="M15" i="11"/>
  <c r="I15" i="11" s="1"/>
  <c r="E17" i="11"/>
  <c r="M20" i="11"/>
  <c r="O25" i="11"/>
  <c r="O30" i="11"/>
  <c r="I30" i="11" s="1"/>
  <c r="M34" i="11"/>
  <c r="M38" i="11"/>
  <c r="O38" i="11"/>
  <c r="M39" i="11"/>
  <c r="E45" i="11"/>
  <c r="I48" i="11"/>
  <c r="E53" i="11"/>
  <c r="O58" i="11"/>
  <c r="O62" i="11"/>
  <c r="I62" i="11" s="1"/>
  <c r="E68" i="11"/>
  <c r="I71" i="11"/>
  <c r="M73" i="11"/>
  <c r="O81" i="11"/>
  <c r="E89" i="11"/>
  <c r="I92" i="11"/>
  <c r="I95" i="11"/>
  <c r="M105" i="11"/>
  <c r="I105" i="11" s="1"/>
  <c r="O106" i="11"/>
  <c r="M116" i="11"/>
  <c r="E136" i="11"/>
  <c r="M137" i="11"/>
  <c r="M146" i="11"/>
  <c r="O160" i="11"/>
  <c r="I160" i="11" s="1"/>
  <c r="M160" i="11"/>
  <c r="M166" i="11"/>
  <c r="O166" i="11"/>
  <c r="E192" i="11"/>
  <c r="O192" i="11"/>
  <c r="M192" i="11"/>
  <c r="O197" i="11"/>
  <c r="E197" i="11"/>
  <c r="M233" i="11"/>
  <c r="I233" i="11" s="1"/>
  <c r="M239" i="11"/>
  <c r="O239" i="11"/>
  <c r="E255" i="11"/>
  <c r="O255" i="11"/>
  <c r="M255" i="11"/>
  <c r="O277" i="11"/>
  <c r="E277" i="11"/>
  <c r="O307" i="11"/>
  <c r="M307" i="11"/>
  <c r="E334" i="11"/>
  <c r="O334" i="11"/>
  <c r="M334" i="11"/>
  <c r="E355" i="11"/>
  <c r="O355" i="11"/>
  <c r="M355" i="11"/>
  <c r="O377" i="11"/>
  <c r="M377" i="11"/>
  <c r="O161" i="11"/>
  <c r="M322" i="11"/>
  <c r="O322" i="11"/>
  <c r="O135" i="11"/>
  <c r="M135" i="11"/>
  <c r="O156" i="11"/>
  <c r="M156" i="11"/>
  <c r="M117" i="11"/>
  <c r="M150" i="11"/>
  <c r="O150" i="11"/>
  <c r="M85" i="11"/>
  <c r="M88" i="11"/>
  <c r="I88" i="11" s="1"/>
  <c r="M97" i="11"/>
  <c r="M161" i="11"/>
  <c r="O361" i="11"/>
  <c r="M361" i="11"/>
  <c r="M9" i="11"/>
  <c r="M24" i="11"/>
  <c r="I24" i="11" s="1"/>
  <c r="O34" i="11"/>
  <c r="I34" i="11" s="1"/>
  <c r="O54" i="11"/>
  <c r="I54" i="11" s="1"/>
  <c r="O73" i="11"/>
  <c r="O79" i="11"/>
  <c r="M84" i="11"/>
  <c r="M102" i="11"/>
  <c r="O102" i="11"/>
  <c r="O127" i="11"/>
  <c r="E130" i="11"/>
  <c r="O130" i="11"/>
  <c r="O134" i="11"/>
  <c r="O137" i="11"/>
  <c r="M142" i="11"/>
  <c r="I142" i="11" s="1"/>
  <c r="O145" i="11"/>
  <c r="M152" i="11"/>
  <c r="E154" i="11"/>
  <c r="M154" i="11"/>
  <c r="E170" i="11"/>
  <c r="O170" i="11"/>
  <c r="M170" i="11"/>
  <c r="M182" i="11"/>
  <c r="E182" i="11"/>
  <c r="O199" i="11"/>
  <c r="M199" i="11"/>
  <c r="M206" i="11"/>
  <c r="O206" i="11"/>
  <c r="I217" i="11"/>
  <c r="O265" i="11"/>
  <c r="M265" i="11"/>
  <c r="O345" i="11"/>
  <c r="M345" i="11"/>
  <c r="O55" i="11"/>
  <c r="E55" i="11"/>
  <c r="E122" i="11"/>
  <c r="O180" i="11"/>
  <c r="M180" i="11"/>
  <c r="O207" i="11"/>
  <c r="E207" i="11"/>
  <c r="O220" i="11"/>
  <c r="M220" i="11"/>
  <c r="M70" i="11"/>
  <c r="E70" i="11"/>
  <c r="O119" i="11"/>
  <c r="I119" i="11" s="1"/>
  <c r="E119" i="11"/>
  <c r="O132" i="11"/>
  <c r="E236" i="11"/>
  <c r="O236" i="11"/>
  <c r="O103" i="11"/>
  <c r="E103" i="11"/>
  <c r="O176" i="11"/>
  <c r="M176" i="11"/>
  <c r="M21" i="11"/>
  <c r="E42" i="11"/>
  <c r="M42" i="11"/>
  <c r="I42" i="11" s="1"/>
  <c r="M63" i="11"/>
  <c r="M66" i="11"/>
  <c r="E90" i="11"/>
  <c r="M90" i="11"/>
  <c r="I90" i="11" s="1"/>
  <c r="O112" i="11"/>
  <c r="M122" i="11"/>
  <c r="M196" i="11"/>
  <c r="O196" i="11"/>
  <c r="E225" i="11"/>
  <c r="O225" i="11"/>
  <c r="M225" i="11"/>
  <c r="O9" i="11"/>
  <c r="I9" i="11" s="1"/>
  <c r="E63" i="11"/>
  <c r="E74" i="11"/>
  <c r="E82" i="11"/>
  <c r="O82" i="11"/>
  <c r="I82" i="11" s="1"/>
  <c r="O84" i="11"/>
  <c r="M86" i="11"/>
  <c r="O86" i="11"/>
  <c r="I86" i="11" s="1"/>
  <c r="E97" i="11"/>
  <c r="E117" i="11"/>
  <c r="O121" i="11"/>
  <c r="E138" i="11"/>
  <c r="O140" i="11"/>
  <c r="I144" i="11"/>
  <c r="O149" i="11"/>
  <c r="O151" i="11"/>
  <c r="M151" i="11"/>
  <c r="O152" i="11"/>
  <c r="E161" i="11"/>
  <c r="O167" i="11"/>
  <c r="E167" i="11"/>
  <c r="E172" i="11"/>
  <c r="O172" i="11"/>
  <c r="O175" i="11"/>
  <c r="M175" i="11"/>
  <c r="E180" i="11"/>
  <c r="O204" i="11"/>
  <c r="E210" i="11"/>
  <c r="O210" i="11"/>
  <c r="M210" i="11"/>
  <c r="E220" i="11"/>
  <c r="M227" i="11"/>
  <c r="M253" i="11"/>
  <c r="O253" i="11"/>
  <c r="E273" i="11"/>
  <c r="E322" i="11"/>
  <c r="E363" i="11"/>
  <c r="O363" i="11"/>
  <c r="M363" i="11"/>
  <c r="I187" i="11"/>
  <c r="O191" i="11"/>
  <c r="O222" i="11"/>
  <c r="E222" i="11"/>
  <c r="O235" i="11"/>
  <c r="O238" i="11"/>
  <c r="M238" i="11"/>
  <c r="O244" i="11"/>
  <c r="M244" i="11"/>
  <c r="E257" i="11"/>
  <c r="O257" i="11"/>
  <c r="M257" i="11"/>
  <c r="E261" i="11"/>
  <c r="O261" i="11"/>
  <c r="M261" i="11"/>
  <c r="M274" i="11"/>
  <c r="O274" i="11"/>
  <c r="O284" i="11"/>
  <c r="M284" i="11"/>
  <c r="O299" i="11"/>
  <c r="M299" i="11"/>
  <c r="O341" i="11"/>
  <c r="M341" i="11"/>
  <c r="M362" i="11"/>
  <c r="E362" i="11"/>
  <c r="I143" i="11"/>
  <c r="E153" i="11"/>
  <c r="E183" i="11"/>
  <c r="E205" i="11"/>
  <c r="E212" i="11"/>
  <c r="E219" i="11"/>
  <c r="E240" i="11"/>
  <c r="I243" i="11"/>
  <c r="E276" i="11"/>
  <c r="O276" i="11"/>
  <c r="M276" i="11"/>
  <c r="I276" i="11" s="1"/>
  <c r="O281" i="11"/>
  <c r="M293" i="11"/>
  <c r="E293" i="11"/>
  <c r="E296" i="11"/>
  <c r="O296" i="11"/>
  <c r="M296" i="11"/>
  <c r="M313" i="11"/>
  <c r="E313" i="11"/>
  <c r="E318" i="11"/>
  <c r="O318" i="11"/>
  <c r="M318" i="11"/>
  <c r="E350" i="11"/>
  <c r="O350" i="11"/>
  <c r="I350" i="11" s="1"/>
  <c r="E366" i="11"/>
  <c r="O366" i="11"/>
  <c r="M165" i="11"/>
  <c r="M213" i="11"/>
  <c r="I213" i="11" s="1"/>
  <c r="O215" i="11"/>
  <c r="I215" i="11" s="1"/>
  <c r="M237" i="11"/>
  <c r="E237" i="11"/>
  <c r="O254" i="11"/>
  <c r="M254" i="11"/>
  <c r="E285" i="11"/>
  <c r="O291" i="11"/>
  <c r="E291" i="11"/>
  <c r="M291" i="11"/>
  <c r="O304" i="11"/>
  <c r="M304" i="11"/>
  <c r="M308" i="11"/>
  <c r="I308" i="11"/>
  <c r="O315" i="11"/>
  <c r="M315" i="11"/>
  <c r="O323" i="11"/>
  <c r="M323" i="11"/>
  <c r="O325" i="11"/>
  <c r="E342" i="11"/>
  <c r="I342" i="11"/>
  <c r="E353" i="11"/>
  <c r="O353" i="11"/>
  <c r="M353" i="11"/>
  <c r="O362" i="11"/>
  <c r="E369" i="11"/>
  <c r="O369" i="11"/>
  <c r="M369" i="11"/>
  <c r="E382" i="11"/>
  <c r="O382" i="11"/>
  <c r="O389" i="11"/>
  <c r="M389" i="11"/>
  <c r="M169" i="11"/>
  <c r="O188" i="11"/>
  <c r="I188" i="11" s="1"/>
  <c r="M191" i="11"/>
  <c r="M221" i="11"/>
  <c r="I221" i="11" s="1"/>
  <c r="E221" i="11"/>
  <c r="M222" i="11"/>
  <c r="M224" i="11"/>
  <c r="M235" i="11"/>
  <c r="I242" i="11"/>
  <c r="M245" i="11"/>
  <c r="O248" i="11"/>
  <c r="M248" i="11"/>
  <c r="E262" i="11"/>
  <c r="O268" i="11"/>
  <c r="M268" i="11"/>
  <c r="O300" i="11"/>
  <c r="I300" i="11" s="1"/>
  <c r="E310" i="11"/>
  <c r="O310" i="11"/>
  <c r="M310" i="11"/>
  <c r="I310" i="11" s="1"/>
  <c r="E358" i="11"/>
  <c r="E374" i="11"/>
  <c r="I246" i="11"/>
  <c r="E256" i="11"/>
  <c r="E275" i="11"/>
  <c r="E283" i="11"/>
  <c r="M306" i="11"/>
  <c r="E306" i="11"/>
  <c r="E309" i="11"/>
  <c r="E317" i="11"/>
  <c r="O324" i="11"/>
  <c r="I324" i="11" s="1"/>
  <c r="E324" i="11"/>
  <c r="O331" i="11"/>
  <c r="M331" i="11"/>
  <c r="E338" i="11"/>
  <c r="O357" i="11"/>
  <c r="O373" i="11"/>
  <c r="I373" i="11" s="1"/>
  <c r="E326" i="11"/>
  <c r="E278" i="11"/>
  <c r="M278" i="11"/>
  <c r="I278" i="11" s="1"/>
  <c r="M333" i="11"/>
  <c r="M346" i="11"/>
  <c r="I346" i="11" s="1"/>
  <c r="E390" i="11"/>
  <c r="E371" i="11"/>
  <c r="O371" i="11"/>
  <c r="M371" i="11"/>
  <c r="M378" i="11"/>
  <c r="E387" i="11"/>
  <c r="O387" i="11"/>
  <c r="M387" i="11"/>
  <c r="I154" i="11" l="1"/>
  <c r="I380" i="11"/>
  <c r="I177" i="11"/>
  <c r="I59" i="11"/>
  <c r="I311" i="11"/>
  <c r="I114" i="11"/>
  <c r="I169" i="11"/>
  <c r="I385" i="11"/>
  <c r="I283" i="11"/>
  <c r="I168" i="11"/>
  <c r="I93" i="11"/>
  <c r="I219" i="11"/>
  <c r="I349" i="11"/>
  <c r="I147" i="11"/>
  <c r="I372" i="11"/>
  <c r="I306" i="11"/>
  <c r="I236" i="11"/>
  <c r="I330" i="11"/>
  <c r="I118" i="11"/>
  <c r="I159" i="11"/>
  <c r="I40" i="11"/>
  <c r="I388" i="11"/>
  <c r="I301" i="11"/>
  <c r="I309" i="11"/>
  <c r="I11" i="11"/>
  <c r="I351" i="11"/>
  <c r="I344" i="11"/>
  <c r="I353" i="11"/>
  <c r="I318" i="11"/>
  <c r="I46" i="11"/>
  <c r="I43" i="11"/>
  <c r="I150" i="11"/>
  <c r="I292" i="11"/>
  <c r="I139" i="11"/>
  <c r="I371" i="11"/>
  <c r="I284" i="11"/>
  <c r="I257" i="11"/>
  <c r="I222" i="11"/>
  <c r="I202" i="11"/>
  <c r="I181" i="11"/>
  <c r="I279" i="11"/>
  <c r="I45" i="11"/>
  <c r="I304" i="11"/>
  <c r="I151" i="11"/>
  <c r="I355" i="11"/>
  <c r="I166" i="11"/>
  <c r="I379" i="11"/>
  <c r="I328" i="11"/>
  <c r="I23" i="11"/>
  <c r="I289" i="11"/>
  <c r="I336" i="11"/>
  <c r="I298" i="11"/>
  <c r="I268" i="11"/>
  <c r="I313" i="11"/>
  <c r="I103" i="11"/>
  <c r="I70" i="11"/>
  <c r="I130" i="11"/>
  <c r="I377" i="11"/>
  <c r="I60" i="11"/>
  <c r="I20" i="11"/>
  <c r="I87" i="11"/>
  <c r="I249" i="11"/>
  <c r="I148" i="11"/>
  <c r="I195" i="11"/>
  <c r="I116" i="11"/>
  <c r="I282" i="11"/>
  <c r="I157" i="11"/>
  <c r="I369" i="11"/>
  <c r="I291" i="11"/>
  <c r="I175" i="11"/>
  <c r="I167" i="11"/>
  <c r="I196" i="11"/>
  <c r="I220" i="11"/>
  <c r="I307" i="11"/>
  <c r="I134" i="11"/>
  <c r="I44" i="11"/>
  <c r="I216" i="11"/>
  <c r="I26" i="11"/>
  <c r="I39" i="11"/>
  <c r="I252" i="11"/>
  <c r="I110" i="11"/>
  <c r="I96" i="11"/>
  <c r="I91" i="11"/>
  <c r="I128" i="11"/>
  <c r="I198" i="11"/>
  <c r="I107" i="11"/>
  <c r="I27" i="11"/>
  <c r="I84" i="11"/>
  <c r="I133" i="11"/>
  <c r="I111" i="11"/>
  <c r="I38" i="11"/>
  <c r="I386" i="11"/>
  <c r="I66" i="11"/>
  <c r="I302" i="11"/>
  <c r="I178" i="11"/>
  <c r="I376" i="11"/>
  <c r="I165" i="11"/>
  <c r="I99" i="11"/>
  <c r="I80" i="11"/>
  <c r="I228" i="11"/>
  <c r="I320" i="11"/>
  <c r="I331" i="11"/>
  <c r="I296" i="11"/>
  <c r="I180" i="11"/>
  <c r="I170" i="11"/>
  <c r="I16" i="11"/>
  <c r="I332" i="11"/>
  <c r="I203" i="11"/>
  <c r="I18" i="11"/>
  <c r="I365" i="11"/>
  <c r="I290" i="11"/>
  <c r="I190" i="11"/>
  <c r="I299" i="11"/>
  <c r="I238" i="11"/>
  <c r="I191" i="11"/>
  <c r="I253" i="11"/>
  <c r="I184" i="11"/>
  <c r="I149" i="11"/>
  <c r="I122" i="11"/>
  <c r="I322" i="11"/>
  <c r="I223" i="11"/>
  <c r="I68" i="11"/>
  <c r="I218" i="11"/>
  <c r="I19" i="11"/>
  <c r="I12" i="11"/>
  <c r="I104" i="11"/>
  <c r="I231" i="11"/>
  <c r="I153" i="11"/>
  <c r="I77" i="11"/>
  <c r="I375" i="11"/>
  <c r="I316" i="11"/>
  <c r="I75" i="11"/>
  <c r="I362" i="11"/>
  <c r="I261" i="11"/>
  <c r="I265" i="11"/>
  <c r="I199" i="11"/>
  <c r="I5" i="11"/>
  <c r="I269" i="11"/>
  <c r="I321" i="11"/>
  <c r="I358" i="11"/>
  <c r="I382" i="11"/>
  <c r="I254" i="11"/>
  <c r="I158" i="11"/>
  <c r="I140" i="11"/>
  <c r="I89" i="11"/>
  <c r="I25" i="11"/>
  <c r="I2" i="11"/>
  <c r="I58" i="11"/>
  <c r="I21" i="11"/>
  <c r="I146" i="11"/>
  <c r="I381" i="11"/>
  <c r="I367" i="11"/>
  <c r="I267" i="11"/>
  <c r="I352" i="11"/>
  <c r="I162" i="11"/>
  <c r="I390" i="11"/>
  <c r="I270" i="11"/>
  <c r="I81" i="11"/>
  <c r="I22" i="11"/>
  <c r="I237" i="11"/>
  <c r="I192" i="11"/>
  <c r="I106" i="11"/>
  <c r="I212" i="11"/>
  <c r="I186" i="11"/>
  <c r="I83" i="11"/>
  <c r="I200" i="11"/>
  <c r="I49" i="11"/>
  <c r="I155" i="11"/>
  <c r="I348" i="11"/>
  <c r="I115" i="11"/>
  <c r="I326" i="11"/>
  <c r="I281" i="11"/>
  <c r="I244" i="11"/>
  <c r="I210" i="11"/>
  <c r="I172" i="11"/>
  <c r="I152" i="11"/>
  <c r="I127" i="11"/>
  <c r="I73" i="11"/>
  <c r="I361" i="11"/>
  <c r="I85" i="11"/>
  <c r="I56" i="11"/>
  <c r="I214" i="11"/>
  <c r="I343" i="11"/>
  <c r="I125" i="11"/>
  <c r="I163" i="11"/>
  <c r="I183" i="11"/>
  <c r="I357" i="11"/>
  <c r="I366" i="11"/>
  <c r="I6" i="11"/>
  <c r="I145" i="11"/>
  <c r="I63" i="11"/>
  <c r="I305" i="11"/>
  <c r="I258" i="11"/>
  <c r="I387" i="11"/>
  <c r="I315" i="11"/>
  <c r="I293" i="11"/>
  <c r="I235" i="11"/>
  <c r="I363" i="11"/>
  <c r="I101" i="11"/>
  <c r="I176" i="11"/>
  <c r="I132" i="11"/>
  <c r="I117" i="11"/>
  <c r="I161" i="11"/>
  <c r="I239" i="11"/>
  <c r="I230" i="11"/>
  <c r="I206" i="11"/>
  <c r="I354" i="11"/>
  <c r="I273" i="11"/>
  <c r="I36" i="11"/>
  <c r="I341" i="11"/>
  <c r="I274" i="11"/>
  <c r="I78" i="11"/>
  <c r="I334" i="11"/>
  <c r="I277" i="11"/>
  <c r="I370" i="11"/>
  <c r="I337" i="11"/>
  <c r="I280" i="11"/>
  <c r="I204" i="11"/>
  <c r="I121" i="11"/>
  <c r="I57" i="11"/>
  <c r="I259" i="11"/>
  <c r="I312" i="11"/>
  <c r="I97" i="11"/>
  <c r="I31" i="11"/>
  <c r="I137" i="11"/>
  <c r="I378" i="11"/>
  <c r="I325" i="11"/>
  <c r="I225" i="11"/>
  <c r="I227" i="11"/>
  <c r="I333" i="11"/>
  <c r="I248" i="11"/>
  <c r="I389" i="11"/>
  <c r="I323" i="11"/>
  <c r="I156" i="11"/>
  <c r="I207" i="11"/>
  <c r="I345" i="11"/>
  <c r="I182" i="11"/>
  <c r="I79" i="11"/>
  <c r="I197" i="11"/>
  <c r="I288" i="11"/>
  <c r="I52" i="11"/>
  <c r="I224" i="11"/>
  <c r="I112" i="11"/>
  <c r="I245" i="11"/>
  <c r="I135" i="11"/>
  <c r="I55" i="11"/>
  <c r="I255" i="11"/>
  <c r="I102" i="11"/>
  <c r="I339" i="11"/>
  <c r="I266" i="11"/>
</calcChain>
</file>

<file path=xl/sharedStrings.xml><?xml version="1.0" encoding="utf-8"?>
<sst xmlns="http://schemas.openxmlformats.org/spreadsheetml/2006/main" count="17" uniqueCount="17">
  <si>
    <t>real futures price c1</t>
    <phoneticPr fontId="3" type="noConversion"/>
  </si>
  <si>
    <t>real short-term interest rate</t>
    <phoneticPr fontId="3" type="noConversion"/>
  </si>
  <si>
    <t>USA CPI</t>
    <phoneticPr fontId="3" type="noConversion"/>
  </si>
  <si>
    <t>inflation rate</t>
    <phoneticPr fontId="3" type="noConversion"/>
  </si>
  <si>
    <t>real inventory arbitrage activity</t>
    <phoneticPr fontId="3" type="noConversion"/>
  </si>
  <si>
    <t>speculative activity (percentage of net to total non-commercial position)</t>
    <phoneticPr fontId="3" type="noConversion"/>
  </si>
  <si>
    <t>TED spread</t>
    <phoneticPr fontId="3" type="noConversion"/>
  </si>
  <si>
    <t>real futures price c2</t>
    <phoneticPr fontId="3" type="noConversion"/>
  </si>
  <si>
    <t>3-month treasury bill rate (percentage, seasonally adjusted)</t>
    <phoneticPr fontId="3" type="noConversion"/>
  </si>
  <si>
    <t>real 3-month treasury bill rate</t>
    <phoneticPr fontId="3" type="noConversion"/>
  </si>
  <si>
    <t>nominal futures price c1</t>
    <phoneticPr fontId="3" type="noConversion"/>
  </si>
  <si>
    <t>nominal short-term interest rate</t>
    <phoneticPr fontId="3" type="noConversion"/>
  </si>
  <si>
    <t>nominal inventory arbitrage activity</t>
    <phoneticPr fontId="3" type="noConversion"/>
  </si>
  <si>
    <t>nominal futures price c2</t>
    <phoneticPr fontId="3" type="noConversion"/>
  </si>
  <si>
    <t>nominal 6-month treasury bill rate</t>
    <phoneticPr fontId="3" type="noConversion"/>
  </si>
  <si>
    <t>real 6-month treasury bill rate for robustness check</t>
    <phoneticPr fontId="3" type="noConversion"/>
  </si>
  <si>
    <t>date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</si>
</sst>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* #,##0.00_ ;_ * \-#,##0.00_ ;_ * &quot;-&quot;??_ ;_ @_ "/>
    <numFmt numFmtId="167" formatCode="0.0000_ "/>
  </numFmts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34"/>
      <scheme val="minor"/>
    </font>
    <font>
      <sz val="11"/>
      <color theme="1"/>
      <name val="Calibri"/>
      <family val="2"/>
      <scheme val="minor"/>
    </font>
    <font>
      <sz val="9"/>
      <name val="Calibri"/>
      <family val="3"/>
      <charset val="134"/>
      <scheme val="minor"/>
    </font>
    <font>
      <sz val="18"/>
      <color theme="3"/>
      <name val="Cambria"/>
      <family val="2"/>
      <charset val="134"/>
      <scheme val="major"/>
    </font>
    <font>
      <b/>
      <sz val="15"/>
      <color theme="3"/>
      <name val="Calibri"/>
      <family val="2"/>
      <charset val="134"/>
      <scheme val="minor"/>
    </font>
    <font>
      <b/>
      <sz val="13"/>
      <color theme="3"/>
      <name val="Calibri"/>
      <family val="2"/>
      <charset val="134"/>
      <scheme val="minor"/>
    </font>
    <font>
      <b/>
      <sz val="11"/>
      <color theme="3"/>
      <name val="Calibri"/>
      <family val="2"/>
      <charset val="134"/>
      <scheme val="minor"/>
    </font>
    <font>
      <sz val="11"/>
      <color rgb="FF006100"/>
      <name val="Calibri"/>
      <family val="2"/>
      <charset val="134"/>
      <scheme val="minor"/>
    </font>
    <font>
      <sz val="11"/>
      <color rgb="FF9C0006"/>
      <name val="Calibri"/>
      <family val="2"/>
      <charset val="134"/>
      <scheme val="minor"/>
    </font>
    <font>
      <sz val="11"/>
      <color rgb="FF9C6500"/>
      <name val="Calibri"/>
      <family val="2"/>
      <charset val="134"/>
      <scheme val="minor"/>
    </font>
    <font>
      <sz val="11"/>
      <color rgb="FF3F3F76"/>
      <name val="Calibri"/>
      <family val="2"/>
      <charset val="134"/>
      <scheme val="minor"/>
    </font>
    <font>
      <b/>
      <sz val="11"/>
      <color rgb="FF3F3F3F"/>
      <name val="Calibri"/>
      <family val="2"/>
      <charset val="134"/>
      <scheme val="minor"/>
    </font>
    <font>
      <b/>
      <sz val="11"/>
      <color rgb="FFFA7D00"/>
      <name val="Calibri"/>
      <family val="2"/>
      <charset val="134"/>
      <scheme val="minor"/>
    </font>
    <font>
      <sz val="11"/>
      <color rgb="FFFA7D00"/>
      <name val="Calibri"/>
      <family val="2"/>
      <charset val="134"/>
      <scheme val="minor"/>
    </font>
    <font>
      <b/>
      <sz val="11"/>
      <color theme="0"/>
      <name val="Calibri"/>
      <family val="2"/>
      <charset val="134"/>
      <scheme val="minor"/>
    </font>
    <font>
      <sz val="11"/>
      <color rgb="FFFF0000"/>
      <name val="Calibri"/>
      <family val="2"/>
      <charset val="134"/>
      <scheme val="minor"/>
    </font>
    <font>
      <i/>
      <sz val="11"/>
      <color rgb="FF7F7F7F"/>
      <name val="Calibri"/>
      <family val="2"/>
      <charset val="134"/>
      <scheme val="minor"/>
    </font>
    <font>
      <b/>
      <sz val="11"/>
      <color theme="1"/>
      <name val="Calibri"/>
      <family val="2"/>
      <charset val="134"/>
      <scheme val="minor"/>
    </font>
    <font>
      <sz val="11"/>
      <color theme="0"/>
      <name val="Calibri"/>
      <family val="2"/>
      <charset val="134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sz val="12"/>
      <name val="Times New Roman"/>
      <family val="1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6">
    <xf numFmtId="0" fontId="0" fillId="0" borderId="0"/>
    <xf numFmtId="164" fontId="2" fillId="0" borderId="0" applyFont="0" applyFill="0" applyBorder="0" applyAlignment="0" applyProtection="0">
      <alignment vertical="center"/>
    </xf>
    <xf numFmtId="164" fontId="2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5" borderId="4" applyNumberFormat="0" applyAlignment="0" applyProtection="0">
      <alignment vertical="center"/>
    </xf>
    <xf numFmtId="0" fontId="12" fillId="6" borderId="5" applyNumberFormat="0" applyAlignment="0" applyProtection="0">
      <alignment vertical="center"/>
    </xf>
    <xf numFmtId="0" fontId="13" fillId="6" borderId="4" applyNumberFormat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20" fillId="0" borderId="0"/>
    <xf numFmtId="0" fontId="1" fillId="8" borderId="8" applyNumberFormat="0" applyFont="0" applyAlignment="0" applyProtection="0">
      <alignment vertical="center"/>
    </xf>
    <xf numFmtId="164" fontId="2" fillId="0" borderId="0" applyFont="0" applyFill="0" applyBorder="0" applyAlignment="0" applyProtection="0">
      <alignment vertical="center"/>
    </xf>
  </cellStyleXfs>
  <cellXfs count="12">
    <xf numFmtId="0" fontId="0" fillId="0" borderId="0" xfId="0"/>
    <xf numFmtId="0" fontId="21" fillId="0" borderId="0" xfId="0" applyFont="1" applyAlignment="1">
      <alignment horizontal="center" vertical="center" wrapText="1"/>
    </xf>
    <xf numFmtId="167" fontId="21" fillId="0" borderId="0" xfId="0" applyNumberFormat="1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1" fillId="0" borderId="0" xfId="0" applyFont="1" applyAlignment="1">
      <alignment vertical="center" wrapText="1"/>
    </xf>
    <xf numFmtId="167" fontId="21" fillId="0" borderId="0" xfId="1" applyNumberFormat="1" applyFont="1" applyAlignment="1">
      <alignment vertical="center" wrapText="1"/>
    </xf>
    <xf numFmtId="167" fontId="21" fillId="0" borderId="0" xfId="0" applyNumberFormat="1" applyFont="1" applyAlignment="1">
      <alignment vertical="center"/>
    </xf>
    <xf numFmtId="0" fontId="21" fillId="0" borderId="0" xfId="0" applyFont="1" applyAlignment="1">
      <alignment vertical="center"/>
    </xf>
    <xf numFmtId="0" fontId="21" fillId="0" borderId="0" xfId="0" applyFont="1" applyFill="1" applyAlignment="1">
      <alignment vertical="center" wrapText="1"/>
    </xf>
    <xf numFmtId="167" fontId="21" fillId="0" borderId="0" xfId="1" applyNumberFormat="1" applyFont="1" applyFill="1" applyAlignment="1">
      <alignment vertical="center" wrapText="1"/>
    </xf>
    <xf numFmtId="167" fontId="21" fillId="0" borderId="0" xfId="0" applyNumberFormat="1" applyFont="1" applyFill="1" applyAlignment="1">
      <alignment vertical="center"/>
    </xf>
    <xf numFmtId="0" fontId="21" fillId="0" borderId="0" xfId="0" applyFont="1" applyFill="1" applyAlignment="1">
      <alignment vertical="center"/>
    </xf>
  </cellXfs>
  <cellStyles count="46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9" builtinId="27" customBuiltin="1"/>
    <cellStyle name="Calculation" xfId="13" builtinId="22" customBuiltin="1"/>
    <cellStyle name="Check Cell" xfId="15" builtinId="23" customBuiltin="1"/>
    <cellStyle name="Comma" xfId="1" builtinId="3"/>
    <cellStyle name="Explanatory Text" xfId="17" builtinId="53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Input" xfId="11" builtinId="20" customBuiltin="1"/>
    <cellStyle name="Linked Cell" xfId="14" builtinId="24" customBuiltin="1"/>
    <cellStyle name="Neutral" xfId="10" builtinId="28" customBuiltin="1"/>
    <cellStyle name="Normal" xfId="0" builtinId="0"/>
    <cellStyle name="Output" xfId="12" builtinId="21" customBuiltin="1"/>
    <cellStyle name="Title" xfId="3" builtinId="15" customBuiltin="1"/>
    <cellStyle name="Total" xfId="18" builtinId="25" customBuiltin="1"/>
    <cellStyle name="Warning Text" xfId="16" builtinId="11" customBuiltin="1"/>
    <cellStyle name="千位分隔 2" xfId="2" xr:uid="{00000000-0005-0000-0000-000023000000}"/>
    <cellStyle name="千位分隔 2 2" xfId="45" xr:uid="{00000000-0005-0000-0000-000024000000}"/>
    <cellStyle name="常规 2" xfId="43" xr:uid="{00000000-0005-0000-0000-00001A000000}"/>
    <cellStyle name="注释 2" xfId="44" xr:uid="{00000000-0005-0000-0000-00002E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392"/>
  <sheetViews>
    <sheetView tabSelected="1" workbookViewId="0">
      <selection activeCell="D12" sqref="D12"/>
    </sheetView>
  </sheetViews>
  <sheetFormatPr baseColWidth="10" defaultColWidth="8.6640625" defaultRowHeight="16"/>
  <cols>
    <col min="1" max="1" width="7.83203125" style="7" bestFit="1" customWidth="1"/>
    <col min="2" max="2" width="15.33203125" style="6" bestFit="1" customWidth="1"/>
    <col min="3" max="3" width="19.5" style="6" bestFit="1" customWidth="1"/>
    <col min="4" max="4" width="18.5" style="6" bestFit="1" customWidth="1"/>
    <col min="5" max="5" width="22.1640625" style="6" bestFit="1" customWidth="1"/>
    <col min="6" max="6" width="10" style="6" bestFit="1" customWidth="1"/>
    <col min="7" max="7" width="12.6640625" style="6" bestFit="1" customWidth="1"/>
    <col min="8" max="8" width="9.6640625" style="6" bestFit="1" customWidth="1"/>
    <col min="9" max="9" width="10.33203125" style="6" bestFit="1" customWidth="1"/>
    <col min="10" max="10" width="20.6640625" style="6" bestFit="1" customWidth="1"/>
    <col min="11" max="11" width="7.83203125" style="6" bestFit="1" customWidth="1"/>
    <col min="12" max="12" width="11.1640625" style="6" bestFit="1" customWidth="1"/>
    <col min="13" max="13" width="11.33203125" style="6" bestFit="1" customWidth="1"/>
    <col min="14" max="14" width="20.33203125" style="4" bestFit="1" customWidth="1"/>
    <col min="15" max="15" width="16" style="7" bestFit="1" customWidth="1"/>
    <col min="16" max="16" width="16.6640625" style="6" bestFit="1" customWidth="1"/>
    <col min="17" max="17" width="21.6640625" style="6" bestFit="1" customWidth="1"/>
    <col min="18" max="16384" width="8.6640625" style="7"/>
  </cols>
  <sheetData>
    <row r="1" spans="1:17" s="1" customFormat="1" ht="62.25" customHeight="1">
      <c r="A1" s="1" t="s">
        <v>16</v>
      </c>
      <c r="B1" s="2" t="s">
        <v>10</v>
      </c>
      <c r="C1" s="2" t="s">
        <v>0</v>
      </c>
      <c r="D1" s="2" t="s">
        <v>11</v>
      </c>
      <c r="E1" s="2" t="s">
        <v>1</v>
      </c>
      <c r="F1" s="2" t="s">
        <v>2</v>
      </c>
      <c r="G1" s="2" t="s">
        <v>3</v>
      </c>
      <c r="H1" s="2" t="s">
        <v>12</v>
      </c>
      <c r="I1" s="2" t="s">
        <v>4</v>
      </c>
      <c r="J1" s="2" t="s">
        <v>5</v>
      </c>
      <c r="K1" s="2" t="s">
        <v>6</v>
      </c>
      <c r="L1" s="2" t="s">
        <v>13</v>
      </c>
      <c r="M1" s="2" t="s">
        <v>7</v>
      </c>
      <c r="N1" s="3" t="s">
        <v>8</v>
      </c>
      <c r="O1" s="1" t="s">
        <v>9</v>
      </c>
      <c r="P1" s="2" t="s">
        <v>14</v>
      </c>
      <c r="Q1" s="2" t="s">
        <v>15</v>
      </c>
    </row>
    <row r="2" spans="1:17">
      <c r="A2" s="4">
        <v>198601</v>
      </c>
      <c r="B2" s="5">
        <v>6.0369999999999999</v>
      </c>
      <c r="C2" s="5">
        <f>B2/(1+G2)</f>
        <v>4.6712954043026684</v>
      </c>
      <c r="D2" s="5">
        <v>7.82</v>
      </c>
      <c r="E2" s="5">
        <f>(D2-G2)/(1+G2)</f>
        <v>5.8247184803626864</v>
      </c>
      <c r="F2" s="5">
        <v>129.23609999999999</v>
      </c>
      <c r="G2" s="5">
        <f>(F2-100)/100</f>
        <v>0.29236099999999993</v>
      </c>
      <c r="H2" s="5">
        <f>B2*(1+N2/12/100)-L2</f>
        <v>-2.4320083333337905E-3</v>
      </c>
      <c r="I2" s="5">
        <f>C2*(1+O2/12)-M2</f>
        <v>-8.988488308915521E-3</v>
      </c>
      <c r="J2" s="5">
        <v>0.30783331296590494</v>
      </c>
      <c r="K2" s="5">
        <v>1.0900000000000001</v>
      </c>
      <c r="L2" s="5">
        <v>6.0750000000000002</v>
      </c>
      <c r="M2" s="5">
        <f t="shared" ref="M2:M65" si="0">L2/(1+G2)</f>
        <v>4.7006989533110337</v>
      </c>
      <c r="N2" s="4">
        <v>7.07</v>
      </c>
      <c r="O2" s="6">
        <f t="shared" ref="O2:O65" si="1">(N2-G2)/(1+G2)/100</f>
        <v>5.244385276250213E-2</v>
      </c>
      <c r="P2" s="5">
        <v>7.16</v>
      </c>
      <c r="Q2" s="5">
        <v>5.3140252607437093</v>
      </c>
    </row>
    <row r="3" spans="1:17">
      <c r="A3" s="4">
        <v>198602</v>
      </c>
      <c r="B3" s="5">
        <v>5.63</v>
      </c>
      <c r="C3" s="5">
        <f t="shared" ref="C3:C66" si="2">B3/(1+G3)</f>
        <v>4.5197794540299094</v>
      </c>
      <c r="D3" s="5">
        <v>7.69</v>
      </c>
      <c r="E3" s="5">
        <f t="shared" ref="E3:E66" si="3">(D3-G3)/(1+G3)</f>
        <v>5.9763558535559351</v>
      </c>
      <c r="F3" s="5">
        <v>124.56359999999999</v>
      </c>
      <c r="G3" s="5">
        <f t="shared" ref="G3:G66" si="4">(F3-100)/100</f>
        <v>0.24563599999999994</v>
      </c>
      <c r="H3" s="5">
        <f>B3*(1+N3/12/100)-L3</f>
        <v>-3.8768333333338845E-3</v>
      </c>
      <c r="I3" s="5">
        <f>C3*(1+O3/12)-M3</f>
        <v>-9.0988175254231862E-3</v>
      </c>
      <c r="J3" s="5">
        <v>-9.5648015303682454E-3</v>
      </c>
      <c r="K3" s="5">
        <v>0.86</v>
      </c>
      <c r="L3" s="5">
        <v>5.6669999999999998</v>
      </c>
      <c r="M3" s="5">
        <f t="shared" si="0"/>
        <v>4.5494831555928057</v>
      </c>
      <c r="N3" s="4">
        <v>7.06</v>
      </c>
      <c r="O3" s="6">
        <f t="shared" si="1"/>
        <v>5.4705901242417525E-2</v>
      </c>
      <c r="P3" s="5">
        <v>7.11</v>
      </c>
      <c r="Q3" s="5">
        <v>5.5107302614889102</v>
      </c>
    </row>
    <row r="4" spans="1:17">
      <c r="A4" s="4">
        <v>198603</v>
      </c>
      <c r="B4" s="5">
        <v>5.13</v>
      </c>
      <c r="C4" s="5">
        <f t="shared" si="2"/>
        <v>4.2146116395578685</v>
      </c>
      <c r="D4" s="5">
        <v>7.24</v>
      </c>
      <c r="E4" s="5">
        <f t="shared" si="3"/>
        <v>5.7696685984321325</v>
      </c>
      <c r="F4" s="5">
        <v>121.71939999999999</v>
      </c>
      <c r="G4" s="5">
        <f t="shared" si="4"/>
        <v>0.21719399999999994</v>
      </c>
      <c r="H4" s="5">
        <f>B4*(1+N4/12/100)-L4</f>
        <v>-6.9559999999997402E-3</v>
      </c>
      <c r="I4" s="5">
        <f>C4*(1+O4/12)-M4</f>
        <v>-1.0452685989895905E-2</v>
      </c>
      <c r="J4" s="5">
        <v>-7.4769721607574738E-2</v>
      </c>
      <c r="K4" s="5">
        <v>1.1000000000000001</v>
      </c>
      <c r="L4" s="5">
        <v>5.165</v>
      </c>
      <c r="M4" s="5">
        <f t="shared" si="0"/>
        <v>4.243366299866743</v>
      </c>
      <c r="N4" s="4">
        <v>6.56</v>
      </c>
      <c r="O4" s="6">
        <f t="shared" si="1"/>
        <v>5.2110066267168589E-2</v>
      </c>
      <c r="P4" s="5">
        <v>6.57</v>
      </c>
      <c r="Q4" s="5">
        <v>5.2192222439479661</v>
      </c>
    </row>
    <row r="5" spans="1:17">
      <c r="A5" s="4">
        <v>198604</v>
      </c>
      <c r="B5" s="5">
        <v>5.1269999999999998</v>
      </c>
      <c r="C5" s="5">
        <f t="shared" si="2"/>
        <v>4.2557606746795935</v>
      </c>
      <c r="D5" s="5">
        <v>6.6</v>
      </c>
      <c r="E5" s="5">
        <f t="shared" si="3"/>
        <v>5.3085198220333352</v>
      </c>
      <c r="F5" s="5">
        <v>120.47199999999999</v>
      </c>
      <c r="G5" s="5">
        <f t="shared" si="4"/>
        <v>0.20471999999999993</v>
      </c>
      <c r="H5" s="5">
        <f>B5*(1+N5/12/100)-L5</f>
        <v>-5.1086500000003809E-3</v>
      </c>
      <c r="I5" s="5">
        <f>C5*(1+O5/12)-M5</f>
        <v>-8.4952863436891235E-3</v>
      </c>
      <c r="J5" s="5">
        <v>2.6645350386357582E-3</v>
      </c>
      <c r="K5" s="5">
        <v>0.78</v>
      </c>
      <c r="L5" s="5">
        <v>5.1580000000000004</v>
      </c>
      <c r="M5" s="5">
        <f t="shared" si="0"/>
        <v>4.2814927950063089</v>
      </c>
      <c r="N5" s="4">
        <v>6.06</v>
      </c>
      <c r="O5" s="6">
        <f t="shared" si="1"/>
        <v>4.8602828873099142E-2</v>
      </c>
      <c r="P5" s="5">
        <v>6.08</v>
      </c>
      <c r="Q5" s="5">
        <v>4.8768842552626337</v>
      </c>
    </row>
    <row r="6" spans="1:17">
      <c r="A6" s="4">
        <v>198605</v>
      </c>
      <c r="B6" s="5">
        <v>5.2389999999999999</v>
      </c>
      <c r="C6" s="5">
        <f t="shared" si="2"/>
        <v>4.4375214930536142</v>
      </c>
      <c r="D6" s="5">
        <v>6.65</v>
      </c>
      <c r="E6" s="5">
        <f t="shared" si="3"/>
        <v>5.4796792177629605</v>
      </c>
      <c r="F6" s="5">
        <v>118.06140000000001</v>
      </c>
      <c r="G6" s="5">
        <f t="shared" si="4"/>
        <v>0.18061400000000005</v>
      </c>
      <c r="H6" s="5">
        <f>B6*(1+N6/12/100)-L6</f>
        <v>-4.1501249999997825E-3</v>
      </c>
      <c r="I6" s="5">
        <f>C6*(1+O6/12)-M6</f>
        <v>-7.5601348992035966E-3</v>
      </c>
      <c r="J6" s="5">
        <v>0.13428430890309886</v>
      </c>
      <c r="K6" s="5">
        <v>0.83</v>
      </c>
      <c r="L6" s="5">
        <v>5.27</v>
      </c>
      <c r="M6" s="5">
        <f t="shared" si="0"/>
        <v>4.4637790166811504</v>
      </c>
      <c r="N6" s="4">
        <v>6.15</v>
      </c>
      <c r="O6" s="6">
        <f t="shared" si="1"/>
        <v>5.0561707721575387E-2</v>
      </c>
      <c r="P6" s="5">
        <v>6.19</v>
      </c>
      <c r="Q6" s="5">
        <v>5.0900514478059717</v>
      </c>
    </row>
    <row r="7" spans="1:17">
      <c r="A7" s="4">
        <v>198606</v>
      </c>
      <c r="B7" s="5">
        <v>5.1020000000000003</v>
      </c>
      <c r="C7" s="5">
        <f t="shared" si="2"/>
        <v>4.2577019591938239</v>
      </c>
      <c r="D7" s="5">
        <v>6.73</v>
      </c>
      <c r="E7" s="5">
        <f t="shared" si="3"/>
        <v>5.450810690820906</v>
      </c>
      <c r="F7" s="5">
        <v>119.82989999999999</v>
      </c>
      <c r="G7" s="5">
        <f t="shared" si="4"/>
        <v>0.19829899999999995</v>
      </c>
      <c r="H7" s="5">
        <f>B7*(1+N7/12/100)-L7</f>
        <v>-4.5971500000003829E-3</v>
      </c>
      <c r="I7" s="5">
        <f>C7*(1+O7/12)-M7</f>
        <v>-8.069750589664082E-3</v>
      </c>
      <c r="J7" s="5">
        <v>-8.2374830852503383E-2</v>
      </c>
      <c r="K7" s="5">
        <v>0.92</v>
      </c>
      <c r="L7" s="5">
        <v>5.133</v>
      </c>
      <c r="M7" s="5">
        <f t="shared" si="0"/>
        <v>4.2835719632579181</v>
      </c>
      <c r="N7" s="4">
        <v>6.21</v>
      </c>
      <c r="O7" s="6">
        <f t="shared" si="1"/>
        <v>5.0168622355522288E-2</v>
      </c>
      <c r="P7" s="5">
        <v>6.27</v>
      </c>
      <c r="Q7" s="5">
        <v>5.066933211160153</v>
      </c>
    </row>
    <row r="8" spans="1:17">
      <c r="A8" s="4">
        <v>198607</v>
      </c>
      <c r="B8" s="5">
        <v>5.0979999999999999</v>
      </c>
      <c r="C8" s="5">
        <f t="shared" si="2"/>
        <v>4.3671376744863384</v>
      </c>
      <c r="D8" s="5">
        <v>6.37</v>
      </c>
      <c r="E8" s="5">
        <f t="shared" si="3"/>
        <v>5.3134179405579278</v>
      </c>
      <c r="F8" s="5">
        <v>116.7355</v>
      </c>
      <c r="G8" s="5">
        <f t="shared" si="4"/>
        <v>0.16735500000000003</v>
      </c>
      <c r="H8" s="5">
        <f>B8*(1+N8/12/100)-L8</f>
        <v>-4.2322166666659555E-3</v>
      </c>
      <c r="I8" s="5">
        <f>C8*(1+O8/12)-M8</f>
        <v>-7.1889368724296077E-3</v>
      </c>
      <c r="J8" s="5">
        <v>7.2255428614662928E-2</v>
      </c>
      <c r="K8" s="5">
        <v>0.77</v>
      </c>
      <c r="L8" s="5">
        <v>5.1269999999999998</v>
      </c>
      <c r="M8" s="5">
        <f t="shared" si="0"/>
        <v>4.3919801602768649</v>
      </c>
      <c r="N8" s="4">
        <v>5.83</v>
      </c>
      <c r="O8" s="6">
        <f t="shared" si="1"/>
        <v>4.8508337223895047E-2</v>
      </c>
      <c r="P8" s="5">
        <v>5.86</v>
      </c>
      <c r="Q8" s="5">
        <v>4.8765328456210835</v>
      </c>
    </row>
    <row r="9" spans="1:17">
      <c r="A9" s="4">
        <v>198608</v>
      </c>
      <c r="B9" s="5">
        <v>5.1470000000000002</v>
      </c>
      <c r="C9" s="5">
        <f t="shared" si="2"/>
        <v>4.4734660105235529</v>
      </c>
      <c r="D9" s="5">
        <v>5.92</v>
      </c>
      <c r="E9" s="5">
        <f t="shared" si="3"/>
        <v>5.0144520677720967</v>
      </c>
      <c r="F9" s="5">
        <v>115.0562</v>
      </c>
      <c r="G9" s="5">
        <f t="shared" si="4"/>
        <v>0.15056200000000003</v>
      </c>
      <c r="H9" s="5">
        <f>B9*(1+N9/12/100)-L9</f>
        <v>-4.2809083333326114E-3</v>
      </c>
      <c r="I9" s="5">
        <f>C9*(1+O9/12)-M9</f>
        <v>-6.9062386839942036E-3</v>
      </c>
      <c r="J9" s="5">
        <v>0.48807654930103911</v>
      </c>
      <c r="K9" s="5">
        <v>0.64</v>
      </c>
      <c r="L9" s="5">
        <v>5.1749999999999998</v>
      </c>
      <c r="M9" s="5">
        <f t="shared" si="0"/>
        <v>4.4978019437457517</v>
      </c>
      <c r="N9" s="4">
        <v>5.53</v>
      </c>
      <c r="O9" s="6">
        <f t="shared" si="1"/>
        <v>4.6754872836057511E-2</v>
      </c>
      <c r="P9" s="5">
        <v>5.55</v>
      </c>
      <c r="Q9" s="5">
        <v>4.6928700930501783</v>
      </c>
    </row>
    <row r="10" spans="1:17">
      <c r="A10" s="4">
        <v>198609</v>
      </c>
      <c r="B10" s="5">
        <v>5.569</v>
      </c>
      <c r="C10" s="5">
        <f t="shared" si="2"/>
        <v>4.8390782724603527</v>
      </c>
      <c r="D10" s="5">
        <v>5.71</v>
      </c>
      <c r="E10" s="5">
        <f t="shared" si="3"/>
        <v>4.8305288576421201</v>
      </c>
      <c r="F10" s="5">
        <v>115.0839</v>
      </c>
      <c r="G10" s="5">
        <f t="shared" si="4"/>
        <v>0.150839</v>
      </c>
      <c r="H10" s="5">
        <f>B10*(1+N10/12/100)-L10</f>
        <v>-1.8212583333330201E-3</v>
      </c>
      <c r="I10" s="5">
        <f>C10*(1+O10/12)-M10</f>
        <v>-4.8648014825278807E-3</v>
      </c>
      <c r="J10" s="5">
        <v>0.43117420881396035</v>
      </c>
      <c r="K10" s="5">
        <v>0.92</v>
      </c>
      <c r="L10" s="5">
        <v>5.5949999999999998</v>
      </c>
      <c r="M10" s="5">
        <f t="shared" si="0"/>
        <v>4.861670485619622</v>
      </c>
      <c r="N10" s="4">
        <v>5.21</v>
      </c>
      <c r="O10" s="6">
        <f t="shared" si="1"/>
        <v>4.3960632199638701E-2</v>
      </c>
      <c r="P10" s="5">
        <v>5.35</v>
      </c>
      <c r="Q10" s="5">
        <v>4.5177135985137795</v>
      </c>
    </row>
    <row r="11" spans="1:17">
      <c r="A11" s="4">
        <v>198610</v>
      </c>
      <c r="B11" s="5">
        <v>5.6539999999999999</v>
      </c>
      <c r="C11" s="5">
        <f t="shared" si="2"/>
        <v>4.9149575004824548</v>
      </c>
      <c r="D11" s="5">
        <v>5.69</v>
      </c>
      <c r="E11" s="5">
        <f t="shared" si="3"/>
        <v>4.8155404453886854</v>
      </c>
      <c r="F11" s="5">
        <v>115.03660000000001</v>
      </c>
      <c r="G11" s="5">
        <f t="shared" si="4"/>
        <v>0.15036600000000008</v>
      </c>
      <c r="H11" s="5">
        <f>B11*(1+N11/12/100)-L11</f>
        <v>-1.5935666666662129E-3</v>
      </c>
      <c r="I11" s="5">
        <f>C11*(1+O11/12)-M11</f>
        <v>-4.6938413854213934E-3</v>
      </c>
      <c r="J11" s="5">
        <v>0.50490852298081212</v>
      </c>
      <c r="K11" s="5">
        <v>0.74</v>
      </c>
      <c r="L11" s="5">
        <v>5.68</v>
      </c>
      <c r="M11" s="5">
        <f t="shared" si="0"/>
        <v>4.9375590029607963</v>
      </c>
      <c r="N11" s="4">
        <v>5.18</v>
      </c>
      <c r="O11" s="6">
        <f t="shared" si="1"/>
        <v>4.3722032813904438E-2</v>
      </c>
      <c r="P11" s="5">
        <v>5.26</v>
      </c>
      <c r="Q11" s="5">
        <v>4.4417463659391876</v>
      </c>
    </row>
    <row r="12" spans="1:17">
      <c r="A12" s="4">
        <v>198611</v>
      </c>
      <c r="B12" s="5">
        <v>5.2709999999999999</v>
      </c>
      <c r="C12" s="5">
        <f t="shared" si="2"/>
        <v>4.5185603014773825</v>
      </c>
      <c r="D12" s="5">
        <v>5.76</v>
      </c>
      <c r="E12" s="5">
        <f t="shared" si="3"/>
        <v>4.7950042948182716</v>
      </c>
      <c r="F12" s="5">
        <v>116.65219999999999</v>
      </c>
      <c r="G12" s="5">
        <f t="shared" si="4"/>
        <v>0.16652199999999995</v>
      </c>
      <c r="H12" s="5">
        <f>B12*(1+N12/12/100)-L12</f>
        <v>-4.5001250000007431E-3</v>
      </c>
      <c r="I12" s="5">
        <f>C12*(1+O12/12)-M12</f>
        <v>-7.2710030941118831E-3</v>
      </c>
      <c r="J12" s="5">
        <v>0.36458668382116438</v>
      </c>
      <c r="K12" s="5">
        <v>0.74</v>
      </c>
      <c r="L12" s="5">
        <v>5.2990000000000004</v>
      </c>
      <c r="M12" s="5">
        <f t="shared" si="0"/>
        <v>4.5425632778464529</v>
      </c>
      <c r="N12" s="4">
        <v>5.35</v>
      </c>
      <c r="O12" s="6">
        <f t="shared" si="1"/>
        <v>4.4435321408426071E-2</v>
      </c>
      <c r="P12" s="5">
        <v>5.41</v>
      </c>
      <c r="Q12" s="5">
        <v>4.4949670902048995</v>
      </c>
    </row>
    <row r="13" spans="1:17">
      <c r="A13" s="4">
        <v>198612</v>
      </c>
      <c r="B13" s="5">
        <v>5.4</v>
      </c>
      <c r="C13" s="5">
        <f t="shared" si="2"/>
        <v>4.6637964166497534</v>
      </c>
      <c r="D13" s="5">
        <v>6.04</v>
      </c>
      <c r="E13" s="5">
        <f t="shared" si="3"/>
        <v>5.0802086617063447</v>
      </c>
      <c r="F13" s="5">
        <v>115.7855</v>
      </c>
      <c r="G13" s="5">
        <f t="shared" si="4"/>
        <v>0.157855</v>
      </c>
      <c r="H13" s="5">
        <f>B13*(1+N13/12/100)-L13</f>
        <v>-7.1149999999997604E-3</v>
      </c>
      <c r="I13" s="5">
        <f>C13*(1+O13/12)-M13</f>
        <v>-9.6049803294864233E-3</v>
      </c>
      <c r="J13" s="5">
        <v>0.29592678718775783</v>
      </c>
      <c r="K13" s="5">
        <v>0.77</v>
      </c>
      <c r="L13" s="5">
        <v>5.4320000000000004</v>
      </c>
      <c r="M13" s="5">
        <f t="shared" si="0"/>
        <v>4.691433728748418</v>
      </c>
      <c r="N13" s="4">
        <v>5.53</v>
      </c>
      <c r="O13" s="6">
        <f t="shared" si="1"/>
        <v>4.6397390001338683E-2</v>
      </c>
      <c r="P13" s="5">
        <v>5.55</v>
      </c>
      <c r="Q13" s="5">
        <v>4.657012320195534</v>
      </c>
    </row>
    <row r="14" spans="1:17">
      <c r="A14" s="4">
        <v>198701</v>
      </c>
      <c r="B14" s="5">
        <v>5.4969999999999999</v>
      </c>
      <c r="C14" s="5">
        <f t="shared" si="2"/>
        <v>4.9007851776434332</v>
      </c>
      <c r="D14" s="5">
        <v>5.87</v>
      </c>
      <c r="E14" s="5">
        <f t="shared" si="3"/>
        <v>5.1248670493742745</v>
      </c>
      <c r="F14" s="5">
        <v>112.1657</v>
      </c>
      <c r="G14" s="5">
        <f t="shared" si="4"/>
        <v>0.12165700000000002</v>
      </c>
      <c r="H14" s="5">
        <f>B14*(1+N14/12/100)-L14</f>
        <v>-3.1260750000008386E-3</v>
      </c>
      <c r="I14" s="5">
        <f>C14*(1+O14/12)-M14</f>
        <v>-5.635227842790691E-3</v>
      </c>
      <c r="J14" s="5">
        <v>0.46155512237383584</v>
      </c>
      <c r="K14" s="5">
        <v>0.65</v>
      </c>
      <c r="L14" s="5">
        <v>5.5250000000000004</v>
      </c>
      <c r="M14" s="5">
        <f t="shared" si="0"/>
        <v>4.9257482456758179</v>
      </c>
      <c r="N14" s="4">
        <v>5.43</v>
      </c>
      <c r="O14" s="6">
        <f t="shared" si="1"/>
        <v>4.732590266008236E-2</v>
      </c>
      <c r="P14" s="5">
        <v>5.44</v>
      </c>
      <c r="Q14" s="5">
        <v>4.7415056474483741</v>
      </c>
    </row>
    <row r="15" spans="1:17">
      <c r="A15" s="4">
        <v>198702</v>
      </c>
      <c r="B15" s="5">
        <v>5.4279999999999999</v>
      </c>
      <c r="C15" s="5">
        <f t="shared" si="2"/>
        <v>4.8798555821664111</v>
      </c>
      <c r="D15" s="5">
        <v>6.1</v>
      </c>
      <c r="E15" s="5">
        <f t="shared" si="3"/>
        <v>5.383009328183773</v>
      </c>
      <c r="F15" s="5">
        <v>111.2328</v>
      </c>
      <c r="G15" s="5">
        <f t="shared" si="4"/>
        <v>0.11232799999999997</v>
      </c>
      <c r="H15" s="5">
        <f>B15*(1+N15/12/100)-L15</f>
        <v>-6.7145666666661441E-3</v>
      </c>
      <c r="I15" s="5">
        <f>C15*(1+O15/12)-M15</f>
        <v>-8.7427387376779464E-3</v>
      </c>
      <c r="J15" s="5">
        <v>0.20153340635268346</v>
      </c>
      <c r="K15" s="5">
        <v>0.99</v>
      </c>
      <c r="L15" s="5">
        <v>5.46</v>
      </c>
      <c r="M15" s="5">
        <f t="shared" si="0"/>
        <v>4.9086240749131553</v>
      </c>
      <c r="N15" s="4">
        <v>5.59</v>
      </c>
      <c r="O15" s="6">
        <f t="shared" si="1"/>
        <v>4.9245114750325447E-2</v>
      </c>
      <c r="P15" s="5">
        <v>5.59</v>
      </c>
      <c r="Q15" s="5">
        <v>4.9245114750325447</v>
      </c>
    </row>
    <row r="16" spans="1:17">
      <c r="A16" s="4">
        <v>198703</v>
      </c>
      <c r="B16" s="5">
        <v>6.1829999999999998</v>
      </c>
      <c r="C16" s="5">
        <f t="shared" si="2"/>
        <v>5.5904512958038612</v>
      </c>
      <c r="D16" s="5">
        <v>6.17</v>
      </c>
      <c r="E16" s="5">
        <f t="shared" si="3"/>
        <v>5.4828620072640604</v>
      </c>
      <c r="F16" s="5">
        <v>110.5993</v>
      </c>
      <c r="G16" s="5">
        <f t="shared" si="4"/>
        <v>0.10599299999999999</v>
      </c>
      <c r="H16" s="5">
        <f>B16*(1+N16/12/100)-L16</f>
        <v>-8.1975249999990396E-3</v>
      </c>
      <c r="I16" s="5">
        <f>C16*(1+O16/12)-M16</f>
        <v>-1.0354138739765872E-2</v>
      </c>
      <c r="J16" s="5">
        <v>0.47567486277163695</v>
      </c>
      <c r="K16" s="5">
        <v>1.08</v>
      </c>
      <c r="L16" s="5">
        <v>6.22</v>
      </c>
      <c r="M16" s="5">
        <f t="shared" si="0"/>
        <v>5.6239053954229368</v>
      </c>
      <c r="N16" s="4">
        <v>5.59</v>
      </c>
      <c r="O16" s="6">
        <f t="shared" si="1"/>
        <v>4.9584463916136905E-2</v>
      </c>
      <c r="P16" s="5">
        <v>5.6</v>
      </c>
      <c r="Q16" s="5">
        <v>4.9674880401593864</v>
      </c>
    </row>
    <row r="17" spans="1:17">
      <c r="A17" s="4">
        <v>198704</v>
      </c>
      <c r="B17" s="5">
        <v>7.984</v>
      </c>
      <c r="C17" s="5">
        <f t="shared" si="2"/>
        <v>7.4031214764702389</v>
      </c>
      <c r="D17" s="5">
        <v>6.52</v>
      </c>
      <c r="E17" s="5">
        <f t="shared" si="3"/>
        <v>5.9728799477775789</v>
      </c>
      <c r="F17" s="5">
        <v>107.8464</v>
      </c>
      <c r="G17" s="5">
        <f t="shared" si="4"/>
        <v>7.8464000000000034E-2</v>
      </c>
      <c r="H17" s="5">
        <f>B17*(1+N17/12/100)-L17</f>
        <v>-8.4751999999994609E-3</v>
      </c>
      <c r="I17" s="5">
        <f>C17*(1+O17/12)-M17</f>
        <v>-1.0838928788409419E-2</v>
      </c>
      <c r="J17" s="5">
        <v>0.40140489417382125</v>
      </c>
      <c r="K17" s="5">
        <v>1.59</v>
      </c>
      <c r="L17" s="5">
        <v>8.0299999999999994</v>
      </c>
      <c r="M17" s="5">
        <f t="shared" si="0"/>
        <v>7.4457747314699416</v>
      </c>
      <c r="N17" s="4">
        <v>5.64</v>
      </c>
      <c r="O17" s="6">
        <f t="shared" si="1"/>
        <v>5.1569046347397771E-2</v>
      </c>
      <c r="P17" s="5">
        <v>5.9</v>
      </c>
      <c r="Q17" s="5">
        <v>5.3979882499554916</v>
      </c>
    </row>
    <row r="18" spans="1:17">
      <c r="A18" s="4">
        <v>198705</v>
      </c>
      <c r="B18" s="5">
        <v>7.62</v>
      </c>
      <c r="C18" s="5">
        <f t="shared" si="2"/>
        <v>7.1191865815478534</v>
      </c>
      <c r="D18" s="5">
        <v>6.99</v>
      </c>
      <c r="E18" s="5">
        <f t="shared" si="3"/>
        <v>6.464868869628261</v>
      </c>
      <c r="F18" s="5">
        <v>107.0347</v>
      </c>
      <c r="G18" s="5">
        <f t="shared" si="4"/>
        <v>7.0347000000000007E-2</v>
      </c>
      <c r="H18" s="5">
        <f>B18*(1+N18/12/100)-L18</f>
        <v>-1.40589999999996E-2</v>
      </c>
      <c r="I18" s="5">
        <f>C18*(1+O18/12)-M18</f>
        <v>-1.5731827596479953E-2</v>
      </c>
      <c r="J18" s="5">
        <v>0.26976021314387211</v>
      </c>
      <c r="K18" s="5">
        <v>1.7</v>
      </c>
      <c r="L18" s="5">
        <v>7.67</v>
      </c>
      <c r="M18" s="5">
        <f t="shared" si="0"/>
        <v>7.1659004042614223</v>
      </c>
      <c r="N18" s="4">
        <v>5.66</v>
      </c>
      <c r="O18" s="6">
        <f t="shared" si="1"/>
        <v>5.2222811854473361E-2</v>
      </c>
      <c r="P18" s="5">
        <v>6.05</v>
      </c>
      <c r="Q18" s="5">
        <v>5.5866490026131714</v>
      </c>
    </row>
    <row r="19" spans="1:17">
      <c r="A19" s="4">
        <v>198706</v>
      </c>
      <c r="B19" s="5">
        <v>7.3120000000000003</v>
      </c>
      <c r="C19" s="5">
        <f t="shared" si="2"/>
        <v>6.743309718223351</v>
      </c>
      <c r="D19" s="5">
        <v>6.94</v>
      </c>
      <c r="E19" s="5">
        <f t="shared" si="3"/>
        <v>6.3224670627315929</v>
      </c>
      <c r="F19" s="5">
        <v>108.43340000000001</v>
      </c>
      <c r="G19" s="5">
        <f t="shared" si="4"/>
        <v>8.4334000000000062E-2</v>
      </c>
      <c r="H19" s="5">
        <f>B19*(1+N19/12/100)-L19</f>
        <v>-1.0450799999999205E-2</v>
      </c>
      <c r="I19" s="5">
        <f>C19*(1+O19/12)-M19</f>
        <v>-1.2553115690868033E-2</v>
      </c>
      <c r="J19" s="5">
        <v>0.47753058954393773</v>
      </c>
      <c r="K19" s="5">
        <v>1.46</v>
      </c>
      <c r="L19" s="5">
        <v>7.3570000000000002</v>
      </c>
      <c r="M19" s="5">
        <f t="shared" si="0"/>
        <v>6.7848098464126361</v>
      </c>
      <c r="N19" s="4">
        <v>5.67</v>
      </c>
      <c r="O19" s="6">
        <f t="shared" si="1"/>
        <v>5.1512412227228868E-2</v>
      </c>
      <c r="P19" s="5">
        <v>5.99</v>
      </c>
      <c r="Q19" s="5">
        <v>5.4463532454022463</v>
      </c>
    </row>
    <row r="20" spans="1:17">
      <c r="A20" s="4">
        <v>198707</v>
      </c>
      <c r="B20" s="5">
        <v>8.3000000000000007</v>
      </c>
      <c r="C20" s="5">
        <f t="shared" si="2"/>
        <v>7.5485219902996947</v>
      </c>
      <c r="D20" s="5">
        <v>6.7</v>
      </c>
      <c r="E20" s="5">
        <f t="shared" si="3"/>
        <v>6.0028457018442944</v>
      </c>
      <c r="F20" s="5">
        <v>109.95529999999999</v>
      </c>
      <c r="G20" s="5">
        <f t="shared" si="4"/>
        <v>9.9552999999999947E-2</v>
      </c>
      <c r="H20" s="5">
        <f>B20*(1+N20/12/100)-L20</f>
        <v>-1.0644166666665456E-2</v>
      </c>
      <c r="I20" s="5">
        <f>C20*(1+O20/12)-M20</f>
        <v>-1.3490624436244048E-2</v>
      </c>
      <c r="J20" s="5">
        <v>0.49945620346356562</v>
      </c>
      <c r="K20" s="5">
        <v>0.93</v>
      </c>
      <c r="L20" s="5">
        <v>8.35</v>
      </c>
      <c r="M20" s="5">
        <f t="shared" si="0"/>
        <v>7.5939950143376445</v>
      </c>
      <c r="N20" s="4">
        <v>5.69</v>
      </c>
      <c r="O20" s="6">
        <f t="shared" si="1"/>
        <v>5.0842906162777056E-2</v>
      </c>
      <c r="P20" s="5">
        <v>5.76</v>
      </c>
      <c r="Q20" s="5">
        <v>5.1479528499308351</v>
      </c>
    </row>
    <row r="21" spans="1:17">
      <c r="A21" s="4">
        <v>198708</v>
      </c>
      <c r="B21" s="5">
        <v>7.383</v>
      </c>
      <c r="C21" s="5">
        <f t="shared" si="2"/>
        <v>6.7309524439018924</v>
      </c>
      <c r="D21" s="5">
        <v>6.75</v>
      </c>
      <c r="E21" s="5">
        <f t="shared" si="3"/>
        <v>6.0655399485628694</v>
      </c>
      <c r="F21" s="5">
        <v>109.68729999999999</v>
      </c>
      <c r="G21" s="5">
        <f t="shared" si="4"/>
        <v>9.6872999999999931E-2</v>
      </c>
      <c r="H21" s="5">
        <f>B21*(1+N21/12/100)-L21</f>
        <v>-8.838900000000649E-3</v>
      </c>
      <c r="I21" s="5">
        <f>C21*(1+O21/12)-M21</f>
        <v>-1.1545772083406014E-2</v>
      </c>
      <c r="J21" s="5">
        <v>4.9260300121957687E-2</v>
      </c>
      <c r="K21" s="5">
        <v>0.88</v>
      </c>
      <c r="L21" s="5">
        <v>7.4290000000000003</v>
      </c>
      <c r="M21" s="5">
        <f t="shared" si="0"/>
        <v>6.7728898423062658</v>
      </c>
      <c r="N21" s="4">
        <v>6.04</v>
      </c>
      <c r="O21" s="6">
        <f t="shared" si="1"/>
        <v>5.4182453210171101E-2</v>
      </c>
      <c r="P21" s="5">
        <v>6.15</v>
      </c>
      <c r="Q21" s="5">
        <v>5.5185304041580023</v>
      </c>
    </row>
    <row r="22" spans="1:17">
      <c r="A22" s="4">
        <v>198709</v>
      </c>
      <c r="B22" s="5">
        <v>7.5</v>
      </c>
      <c r="C22" s="5">
        <f t="shared" si="2"/>
        <v>6.9603695120966584</v>
      </c>
      <c r="D22" s="5">
        <v>7.37</v>
      </c>
      <c r="E22" s="5">
        <f t="shared" si="3"/>
        <v>6.7677723754998711</v>
      </c>
      <c r="F22" s="5">
        <v>107.7529</v>
      </c>
      <c r="G22" s="5">
        <f t="shared" si="4"/>
        <v>7.7528999999999973E-2</v>
      </c>
      <c r="H22" s="5">
        <f>B22*(1+N22/12/100)-L22</f>
        <v>-1.9999999999998685E-2</v>
      </c>
      <c r="I22" s="5">
        <f>C22*(1+O22/12)-M22</f>
        <v>-2.1649274722138401E-2</v>
      </c>
      <c r="J22" s="5">
        <v>0.24108053007135577</v>
      </c>
      <c r="K22" s="5">
        <v>1.76</v>
      </c>
      <c r="L22" s="5">
        <v>7.56</v>
      </c>
      <c r="M22" s="5">
        <f t="shared" si="0"/>
        <v>7.0160524681934318</v>
      </c>
      <c r="N22" s="4">
        <v>6.4</v>
      </c>
      <c r="O22" s="6">
        <f t="shared" si="1"/>
        <v>5.8675645852687038E-2</v>
      </c>
      <c r="P22" s="5">
        <v>6.64</v>
      </c>
      <c r="Q22" s="5">
        <v>6.0902964096557959</v>
      </c>
    </row>
    <row r="23" spans="1:17">
      <c r="A23" s="4">
        <v>198710</v>
      </c>
      <c r="B23" s="5">
        <v>6.95</v>
      </c>
      <c r="C23" s="5">
        <f t="shared" si="2"/>
        <v>6.46723994018501</v>
      </c>
      <c r="D23" s="5">
        <v>8.02</v>
      </c>
      <c r="E23" s="5">
        <f t="shared" si="3"/>
        <v>7.3934538504271643</v>
      </c>
      <c r="F23" s="5">
        <v>107.46469999999999</v>
      </c>
      <c r="G23" s="5">
        <f t="shared" si="4"/>
        <v>7.4646999999999936E-2</v>
      </c>
      <c r="H23" s="5">
        <f>B23*(1+N23/12/100)-L23</f>
        <v>-4.4970833333337623E-3</v>
      </c>
      <c r="I23" s="5">
        <f>C23*(1+O23/12)-M23</f>
        <v>-6.8538624206224696E-3</v>
      </c>
      <c r="J23" s="5">
        <v>0.23591393778787306</v>
      </c>
      <c r="K23" s="5">
        <v>2.36</v>
      </c>
      <c r="L23" s="5">
        <v>6.99</v>
      </c>
      <c r="M23" s="5">
        <f t="shared" si="0"/>
        <v>6.5044614650206078</v>
      </c>
      <c r="N23" s="4">
        <v>6.13</v>
      </c>
      <c r="O23" s="6">
        <f t="shared" si="1"/>
        <v>5.6347368019451977E-2</v>
      </c>
      <c r="P23" s="5">
        <v>6.69</v>
      </c>
      <c r="Q23" s="5">
        <v>6.1558381496435581</v>
      </c>
    </row>
    <row r="24" spans="1:17">
      <c r="A24" s="4">
        <v>198711</v>
      </c>
      <c r="B24" s="5">
        <v>7.0369999999999999</v>
      </c>
      <c r="C24" s="5">
        <f t="shared" si="2"/>
        <v>6.7480615025824253</v>
      </c>
      <c r="D24" s="5">
        <v>7.24</v>
      </c>
      <c r="E24" s="5">
        <f t="shared" si="3"/>
        <v>6.9016664461104424</v>
      </c>
      <c r="F24" s="5">
        <v>104.2818</v>
      </c>
      <c r="G24" s="5">
        <f t="shared" si="4"/>
        <v>4.2818000000000044E-2</v>
      </c>
      <c r="H24" s="5">
        <f>B24*(1+N24/12/100)-L24</f>
        <v>-9.6328916666665876E-3</v>
      </c>
      <c r="I24" s="5">
        <f>C24*(1+O24/12)-M24</f>
        <v>-1.0782057645504217E-2</v>
      </c>
      <c r="J24" s="5">
        <v>0.24001058481079651</v>
      </c>
      <c r="K24" s="5">
        <v>2.79</v>
      </c>
      <c r="L24" s="5">
        <v>7.08</v>
      </c>
      <c r="M24" s="5">
        <f t="shared" si="0"/>
        <v>6.7892959269978075</v>
      </c>
      <c r="N24" s="4">
        <v>5.69</v>
      </c>
      <c r="O24" s="6">
        <f t="shared" si="1"/>
        <v>5.4153092869513184E-2</v>
      </c>
      <c r="P24" s="5">
        <v>6.19</v>
      </c>
      <c r="Q24" s="5">
        <v>5.8947793382929712</v>
      </c>
    </row>
    <row r="25" spans="1:17">
      <c r="A25" s="4">
        <v>198712</v>
      </c>
      <c r="B25" s="5">
        <v>6.6820000000000004</v>
      </c>
      <c r="C25" s="5">
        <f t="shared" si="2"/>
        <v>6.5909005722898106</v>
      </c>
      <c r="D25" s="5">
        <v>7.66</v>
      </c>
      <c r="E25" s="5">
        <f t="shared" si="3"/>
        <v>7.5419333965923014</v>
      </c>
      <c r="F25" s="5">
        <v>101.3822</v>
      </c>
      <c r="G25" s="5">
        <f t="shared" si="4"/>
        <v>1.3821999999999975E-2</v>
      </c>
      <c r="H25" s="5">
        <f>B25*(1+N25/12/100)-L25</f>
        <v>-1.3870716666666283E-2</v>
      </c>
      <c r="I25" s="5">
        <f>C25*(1+O25/12)-M25</f>
        <v>-1.4188555063246788E-2</v>
      </c>
      <c r="J25" s="5">
        <v>0.23375628033722218</v>
      </c>
      <c r="K25" s="5">
        <v>1.76</v>
      </c>
      <c r="L25" s="5">
        <v>6.7279999999999998</v>
      </c>
      <c r="M25" s="5">
        <f t="shared" si="0"/>
        <v>6.6362734286689378</v>
      </c>
      <c r="N25" s="4">
        <v>5.77</v>
      </c>
      <c r="O25" s="6">
        <f t="shared" si="1"/>
        <v>5.6777008192759666E-2</v>
      </c>
      <c r="P25" s="5">
        <v>6.36</v>
      </c>
      <c r="Q25" s="5">
        <v>6.2596570206604314</v>
      </c>
    </row>
    <row r="26" spans="1:17">
      <c r="A26" s="4">
        <v>198801</v>
      </c>
      <c r="B26" s="5">
        <v>6.5049999999999999</v>
      </c>
      <c r="C26" s="5">
        <f t="shared" si="2"/>
        <v>6.4540837334269945</v>
      </c>
      <c r="D26" s="5">
        <v>6.92</v>
      </c>
      <c r="E26" s="5">
        <f t="shared" si="3"/>
        <v>6.8580081735191083</v>
      </c>
      <c r="F26" s="5">
        <v>100.7889</v>
      </c>
      <c r="G26" s="5">
        <f t="shared" si="4"/>
        <v>7.8889999999999811E-3</v>
      </c>
      <c r="H26" s="5">
        <f>B26*(1+N26/12/100)-L26</f>
        <v>-8.5049583333338674E-3</v>
      </c>
      <c r="I26" s="5">
        <f>C26*(1+O26/12)-M26</f>
        <v>-8.725076021401712E-3</v>
      </c>
      <c r="J26" s="5">
        <v>9.4328989080662201E-2</v>
      </c>
      <c r="K26" s="5">
        <v>1.3</v>
      </c>
      <c r="L26" s="5">
        <v>6.5449999999999999</v>
      </c>
      <c r="M26" s="5">
        <f t="shared" si="0"/>
        <v>6.4937706433942628</v>
      </c>
      <c r="N26" s="4">
        <v>5.81</v>
      </c>
      <c r="O26" s="6">
        <f t="shared" si="1"/>
        <v>5.7566964219274146E-2</v>
      </c>
      <c r="P26" s="5">
        <v>6.25</v>
      </c>
      <c r="Q26" s="5">
        <v>6.1932524315673652</v>
      </c>
    </row>
    <row r="27" spans="1:17">
      <c r="A27" s="4">
        <v>198802</v>
      </c>
      <c r="B27" s="5">
        <v>6.2389999999999999</v>
      </c>
      <c r="C27" s="5">
        <f t="shared" si="2"/>
        <v>6.1494395622158873</v>
      </c>
      <c r="D27" s="5">
        <v>6.6</v>
      </c>
      <c r="E27" s="5">
        <f t="shared" si="3"/>
        <v>6.4909024960475632</v>
      </c>
      <c r="F27" s="5">
        <v>101.4564</v>
      </c>
      <c r="G27" s="5">
        <f t="shared" si="4"/>
        <v>1.4564000000000021E-2</v>
      </c>
      <c r="H27" s="5">
        <f>B27*(1+N27/12/100)-L27</f>
        <v>-1.2572716666666039E-2</v>
      </c>
      <c r="I27" s="5">
        <f>C27*(1+O27/12)-M27</f>
        <v>-1.2882161299207162E-2</v>
      </c>
      <c r="J27" s="5">
        <v>0.20504523542230735</v>
      </c>
      <c r="K27" s="5">
        <v>1.19</v>
      </c>
      <c r="L27" s="5">
        <v>6.2809999999999997</v>
      </c>
      <c r="M27" s="5">
        <f t="shared" si="0"/>
        <v>6.1908366549572031</v>
      </c>
      <c r="N27" s="4">
        <v>5.66</v>
      </c>
      <c r="O27" s="6">
        <f t="shared" si="1"/>
        <v>5.5643961346943119E-2</v>
      </c>
      <c r="P27" s="5">
        <v>5.93</v>
      </c>
      <c r="Q27" s="5">
        <v>5.830520302317054</v>
      </c>
    </row>
    <row r="28" spans="1:17">
      <c r="A28" s="4">
        <v>198803</v>
      </c>
      <c r="B28" s="5">
        <v>6.7549999999999999</v>
      </c>
      <c r="C28" s="5">
        <f t="shared" si="2"/>
        <v>6.7473013291834025</v>
      </c>
      <c r="D28" s="5">
        <v>6.63</v>
      </c>
      <c r="E28" s="5">
        <f t="shared" si="3"/>
        <v>6.6213040920309938</v>
      </c>
      <c r="F28" s="5">
        <v>100.11409999999999</v>
      </c>
      <c r="G28" s="5">
        <f t="shared" si="4"/>
        <v>1.1409999999999344E-3</v>
      </c>
      <c r="H28" s="5">
        <f>B28*(1+N28/12/100)-L28</f>
        <v>2.0862499999996231E-3</v>
      </c>
      <c r="I28" s="5">
        <f>C28*(1+O28/12)-M28</f>
        <v>2.0409370454386178E-3</v>
      </c>
      <c r="J28" s="5">
        <v>0.5539568345323741</v>
      </c>
      <c r="K28" s="5">
        <v>1.2</v>
      </c>
      <c r="L28" s="5">
        <v>6.7850000000000001</v>
      </c>
      <c r="M28" s="5">
        <f t="shared" si="0"/>
        <v>6.7772671381953202</v>
      </c>
      <c r="N28" s="4">
        <v>5.7</v>
      </c>
      <c r="O28" s="6">
        <f t="shared" si="1"/>
        <v>5.6923640126615549E-2</v>
      </c>
      <c r="P28" s="5">
        <v>5.91</v>
      </c>
      <c r="Q28" s="5">
        <v>5.9021246757449761</v>
      </c>
    </row>
    <row r="29" spans="1:17">
      <c r="A29" s="4">
        <v>198804</v>
      </c>
      <c r="B29" s="5">
        <v>6.4980000000000002</v>
      </c>
      <c r="C29" s="5">
        <f t="shared" si="2"/>
        <v>6.5544508635070411</v>
      </c>
      <c r="D29" s="5">
        <v>6.92</v>
      </c>
      <c r="E29" s="5">
        <f t="shared" si="3"/>
        <v>6.988804376573678</v>
      </c>
      <c r="F29" s="5">
        <v>99.138739999999999</v>
      </c>
      <c r="G29" s="5">
        <f t="shared" si="4"/>
        <v>-8.6126000000000154E-3</v>
      </c>
      <c r="H29" s="5">
        <f>B29*(1+N29/12/100)-L29</f>
        <v>-1.1997349999998796E-2</v>
      </c>
      <c r="I29" s="5">
        <f>C29*(1+O29/12)-M29</f>
        <v>-1.1773689186458824E-2</v>
      </c>
      <c r="J29" s="5">
        <v>0.32733463035019456</v>
      </c>
      <c r="K29" s="5">
        <v>1.33</v>
      </c>
      <c r="L29" s="5">
        <v>6.5419999999999998</v>
      </c>
      <c r="M29" s="5">
        <f t="shared" si="0"/>
        <v>6.5988331100435609</v>
      </c>
      <c r="N29" s="4">
        <v>5.91</v>
      </c>
      <c r="O29" s="6">
        <f t="shared" si="1"/>
        <v>5.9700300810762774E-2</v>
      </c>
      <c r="P29" s="5">
        <v>6.21</v>
      </c>
      <c r="Q29" s="5">
        <v>6.272636307461644</v>
      </c>
    </row>
    <row r="30" spans="1:17">
      <c r="A30" s="4">
        <v>198805</v>
      </c>
      <c r="B30" s="5">
        <v>6.6</v>
      </c>
      <c r="C30" s="5">
        <f t="shared" si="2"/>
        <v>6.6425869534761262</v>
      </c>
      <c r="D30" s="5">
        <v>7.24</v>
      </c>
      <c r="E30" s="5">
        <f t="shared" si="3"/>
        <v>7.2931691661580729</v>
      </c>
      <c r="F30" s="5">
        <v>99.358879999999999</v>
      </c>
      <c r="G30" s="5">
        <f t="shared" si="4"/>
        <v>-6.4112000000000084E-3</v>
      </c>
      <c r="H30" s="5">
        <f>B30*(1+N30/12/100)-L30</f>
        <v>-1.5570000000001194E-2</v>
      </c>
      <c r="I30" s="5">
        <f>C30*(1+O30/12)-M30</f>
        <v>-1.5411152915039139E-2</v>
      </c>
      <c r="J30" s="5">
        <v>0.39188444825264707</v>
      </c>
      <c r="K30" s="5">
        <v>1.32</v>
      </c>
      <c r="L30" s="5">
        <v>6.65</v>
      </c>
      <c r="M30" s="5">
        <f t="shared" si="0"/>
        <v>6.6929095819115521</v>
      </c>
      <c r="N30" s="4">
        <v>6.26</v>
      </c>
      <c r="O30" s="6">
        <f t="shared" si="1"/>
        <v>6.306845648823739E-2</v>
      </c>
      <c r="P30" s="5">
        <v>6.56</v>
      </c>
      <c r="Q30" s="5">
        <v>6.6087814194362897</v>
      </c>
    </row>
    <row r="31" spans="1:17">
      <c r="A31" s="4">
        <v>198806</v>
      </c>
      <c r="B31" s="5">
        <v>6.6779999999999999</v>
      </c>
      <c r="C31" s="5">
        <f t="shared" si="2"/>
        <v>6.6314208996012018</v>
      </c>
      <c r="D31" s="5">
        <v>7.51</v>
      </c>
      <c r="E31" s="5">
        <f t="shared" si="3"/>
        <v>7.450642685775116</v>
      </c>
      <c r="F31" s="5">
        <v>100.7024</v>
      </c>
      <c r="G31" s="5">
        <f t="shared" si="4"/>
        <v>7.0239999999999721E-3</v>
      </c>
      <c r="H31" s="5">
        <f>B31*(1+N31/12/100)-L31</f>
        <v>-1.2050100000000619E-2</v>
      </c>
      <c r="I31" s="5">
        <f>C31*(1+O31/12)-M31</f>
        <v>-1.2253597472167144E-2</v>
      </c>
      <c r="J31" s="5">
        <v>0.505582693649686</v>
      </c>
      <c r="K31" s="5">
        <v>1.38</v>
      </c>
      <c r="L31" s="5">
        <v>6.726</v>
      </c>
      <c r="M31" s="5">
        <f t="shared" si="0"/>
        <v>6.6790860992389458</v>
      </c>
      <c r="N31" s="4">
        <v>6.46</v>
      </c>
      <c r="O31" s="6">
        <f t="shared" si="1"/>
        <v>6.4079664436994546E-2</v>
      </c>
      <c r="P31" s="5">
        <v>6.71</v>
      </c>
      <c r="Q31" s="5">
        <v>6.6562226918127081</v>
      </c>
    </row>
    <row r="32" spans="1:17" s="11" customFormat="1">
      <c r="A32" s="8">
        <v>198807</v>
      </c>
      <c r="B32" s="9">
        <v>6.8070000000000004</v>
      </c>
      <c r="C32" s="9">
        <f t="shared" si="2"/>
        <v>6.5836433168331192</v>
      </c>
      <c r="D32" s="9">
        <v>7.94</v>
      </c>
      <c r="E32" s="9">
        <f t="shared" si="3"/>
        <v>7.6466536289831177</v>
      </c>
      <c r="F32" s="9">
        <v>103.3926</v>
      </c>
      <c r="G32" s="9">
        <f t="shared" si="4"/>
        <v>3.3926000000000019E-2</v>
      </c>
      <c r="H32" s="9">
        <f>B32*(1+N32/12/100)-L32</f>
        <v>-9.824074999999155E-3</v>
      </c>
      <c r="I32" s="5">
        <f>C32*(1+O32/12)-M32</f>
        <v>-1.0893298263834339E-2</v>
      </c>
      <c r="J32" s="9">
        <v>0.43318450835842592</v>
      </c>
      <c r="K32" s="9">
        <v>1.49</v>
      </c>
      <c r="L32" s="9">
        <v>6.8550000000000004</v>
      </c>
      <c r="M32" s="9">
        <f t="shared" si="0"/>
        <v>6.6300683027605452</v>
      </c>
      <c r="N32" s="8">
        <v>6.73</v>
      </c>
      <c r="O32" s="10">
        <f t="shared" si="1"/>
        <v>6.4763571087292512E-2</v>
      </c>
      <c r="P32" s="9">
        <v>6.99</v>
      </c>
      <c r="Q32" s="9">
        <v>6.7278257825028094</v>
      </c>
    </row>
    <row r="33" spans="1:17">
      <c r="A33" s="4">
        <v>198808</v>
      </c>
      <c r="B33" s="5">
        <v>6.556</v>
      </c>
      <c r="C33" s="5">
        <f t="shared" si="2"/>
        <v>6.2790619717365583</v>
      </c>
      <c r="D33" s="5">
        <v>8.35</v>
      </c>
      <c r="E33" s="5">
        <f t="shared" si="3"/>
        <v>7.9550380469397224</v>
      </c>
      <c r="F33" s="5">
        <v>104.4105</v>
      </c>
      <c r="G33" s="5">
        <f t="shared" si="4"/>
        <v>4.4104999999999991E-2</v>
      </c>
      <c r="H33" s="5">
        <f>B33*(1+N33/12/100)-L33</f>
        <v>-1.9428866666666877E-2</v>
      </c>
      <c r="I33" s="5">
        <f>C33*(1+O33/12)-M33</f>
        <v>-2.0389680242730357E-2</v>
      </c>
      <c r="J33" s="5">
        <v>0.20597930241471829</v>
      </c>
      <c r="K33" s="5">
        <v>1.26</v>
      </c>
      <c r="L33" s="5">
        <v>6.6139999999999999</v>
      </c>
      <c r="M33" s="5">
        <f t="shared" si="0"/>
        <v>6.3346119403699817</v>
      </c>
      <c r="N33" s="4">
        <v>7.06</v>
      </c>
      <c r="O33" s="6">
        <f t="shared" si="1"/>
        <v>6.719530123886007E-2</v>
      </c>
      <c r="P33" s="5">
        <v>7.39</v>
      </c>
      <c r="Q33" s="5">
        <v>7.0355902902485852</v>
      </c>
    </row>
    <row r="34" spans="1:17">
      <c r="A34" s="4">
        <v>198809</v>
      </c>
      <c r="B34" s="5">
        <v>6.1349999999999998</v>
      </c>
      <c r="C34" s="5">
        <f t="shared" si="2"/>
        <v>5.8630707773466613</v>
      </c>
      <c r="D34" s="5">
        <v>8.23</v>
      </c>
      <c r="E34" s="5">
        <f t="shared" si="3"/>
        <v>7.8208872493740325</v>
      </c>
      <c r="F34" s="5">
        <v>104.63800000000001</v>
      </c>
      <c r="G34" s="5">
        <f t="shared" si="4"/>
        <v>4.6380000000000053E-2</v>
      </c>
      <c r="H34" s="5">
        <f>B34*(1+N34/12/100)-L34</f>
        <v>-7.9855000000002008E-3</v>
      </c>
      <c r="I34" s="5">
        <f>C34*(1+O34/12)-M34</f>
        <v>-9.4160317751539324E-3</v>
      </c>
      <c r="J34" s="5">
        <v>0.1419939577039275</v>
      </c>
      <c r="K34" s="5">
        <v>1.38</v>
      </c>
      <c r="L34" s="5">
        <v>6.18</v>
      </c>
      <c r="M34" s="5">
        <f t="shared" si="0"/>
        <v>5.906076186471453</v>
      </c>
      <c r="N34" s="4">
        <v>7.24</v>
      </c>
      <c r="O34" s="6">
        <f t="shared" si="1"/>
        <v>6.8747682486286057E-2</v>
      </c>
      <c r="P34" s="5">
        <v>7.43</v>
      </c>
      <c r="Q34" s="5">
        <v>7.0563466427110599</v>
      </c>
    </row>
    <row r="35" spans="1:17">
      <c r="A35" s="4">
        <v>198810</v>
      </c>
      <c r="B35" s="5">
        <v>6.3029999999999999</v>
      </c>
      <c r="C35" s="5">
        <f t="shared" si="2"/>
        <v>6.1531342619167555</v>
      </c>
      <c r="D35" s="5">
        <v>8.36</v>
      </c>
      <c r="E35" s="5">
        <f t="shared" si="3"/>
        <v>8.137448308986329</v>
      </c>
      <c r="F35" s="5">
        <v>102.43559999999999</v>
      </c>
      <c r="G35" s="5">
        <f t="shared" si="4"/>
        <v>2.4355999999999937E-2</v>
      </c>
      <c r="H35" s="5">
        <f>B35*(1+N35/12/100)-L35</f>
        <v>-6.3941249999999172E-3</v>
      </c>
      <c r="I35" s="5">
        <f>C35*(1+O35/12)-M35</f>
        <v>-7.2601134379350896E-3</v>
      </c>
      <c r="J35" s="5">
        <v>0.38731765406370944</v>
      </c>
      <c r="K35" s="5">
        <v>1.26</v>
      </c>
      <c r="L35" s="5">
        <v>6.3479999999999999</v>
      </c>
      <c r="M35" s="5">
        <f t="shared" si="0"/>
        <v>6.1970643018638052</v>
      </c>
      <c r="N35" s="4">
        <v>7.35</v>
      </c>
      <c r="O35" s="6">
        <f t="shared" si="1"/>
        <v>7.1514629679525474E-2</v>
      </c>
      <c r="P35" s="5">
        <v>7.5</v>
      </c>
      <c r="Q35" s="5">
        <v>7.2978964344427126</v>
      </c>
    </row>
    <row r="36" spans="1:17">
      <c r="A36" s="4">
        <v>198811</v>
      </c>
      <c r="B36" s="5">
        <v>6.1360000000000001</v>
      </c>
      <c r="C36" s="5">
        <f t="shared" si="2"/>
        <v>6.1476732018757216</v>
      </c>
      <c r="D36" s="5">
        <v>8.7799999999999994</v>
      </c>
      <c r="E36" s="5">
        <f t="shared" si="3"/>
        <v>8.7986055922986548</v>
      </c>
      <c r="F36" s="5">
        <v>99.810119999999998</v>
      </c>
      <c r="G36" s="5">
        <f t="shared" si="4"/>
        <v>-1.8988000000000227E-3</v>
      </c>
      <c r="H36" s="5">
        <f>B36*(1+N36/12/100)-L36</f>
        <v>-1.2320533333332939E-2</v>
      </c>
      <c r="I36" s="5">
        <f>C36*(1+O36/12)-M36</f>
        <v>-1.2258595580929565E-2</v>
      </c>
      <c r="J36" s="5">
        <v>-4.2261176790324775E-2</v>
      </c>
      <c r="K36" s="5">
        <v>1.48</v>
      </c>
      <c r="L36" s="5">
        <v>6.1879999999999997</v>
      </c>
      <c r="M36" s="5">
        <f t="shared" si="0"/>
        <v>6.1997721273153461</v>
      </c>
      <c r="N36" s="4">
        <v>7.76</v>
      </c>
      <c r="O36" s="6">
        <f t="shared" si="1"/>
        <v>7.7766651317521709E-2</v>
      </c>
      <c r="P36" s="5">
        <v>7.86</v>
      </c>
      <c r="Q36" s="5">
        <v>7.8768553729822193</v>
      </c>
    </row>
    <row r="37" spans="1:17">
      <c r="A37" s="4">
        <v>198812</v>
      </c>
      <c r="B37" s="5">
        <v>6.0380000000000003</v>
      </c>
      <c r="C37" s="5">
        <f t="shared" si="2"/>
        <v>6.0686192182657601</v>
      </c>
      <c r="D37" s="5">
        <v>9.25</v>
      </c>
      <c r="E37" s="5">
        <f t="shared" si="3"/>
        <v>9.3019786331937784</v>
      </c>
      <c r="F37" s="5">
        <v>99.495450000000005</v>
      </c>
      <c r="G37" s="5">
        <f t="shared" si="4"/>
        <v>-5.0454999999999476E-3</v>
      </c>
      <c r="H37" s="5">
        <f>B37*(1+N37/12/100)-L37</f>
        <v>-1.3944499999993809E-3</v>
      </c>
      <c r="I37" s="5">
        <f>C37*(1+O37/12)-M37</f>
        <v>-1.1689175152636011E-3</v>
      </c>
      <c r="J37" s="5">
        <v>6.787217199283363E-2</v>
      </c>
      <c r="K37" s="5">
        <v>1.21</v>
      </c>
      <c r="L37" s="5">
        <v>6.08</v>
      </c>
      <c r="M37" s="5">
        <f t="shared" si="0"/>
        <v>6.1108322038846996</v>
      </c>
      <c r="N37" s="4">
        <v>8.07</v>
      </c>
      <c r="O37" s="6">
        <f t="shared" si="1"/>
        <v>8.1159947515187875E-2</v>
      </c>
      <c r="P37" s="5">
        <v>8.2200000000000006</v>
      </c>
      <c r="Q37" s="5">
        <v>8.2667554144435744</v>
      </c>
    </row>
    <row r="38" spans="1:17">
      <c r="A38" s="4">
        <v>198901</v>
      </c>
      <c r="B38" s="5">
        <v>5.7919999999999998</v>
      </c>
      <c r="C38" s="5">
        <f t="shared" si="2"/>
        <v>5.7251248170124764</v>
      </c>
      <c r="D38" s="5">
        <v>9.1999999999999993</v>
      </c>
      <c r="E38" s="5">
        <f t="shared" si="3"/>
        <v>9.0822294774736303</v>
      </c>
      <c r="F38" s="5">
        <v>101.1681</v>
      </c>
      <c r="G38" s="5">
        <f t="shared" si="4"/>
        <v>1.1680999999999955E-2</v>
      </c>
      <c r="H38" s="5">
        <f>B38*(1+N38/12/100)-L38</f>
        <v>-3.0834666666663679E-3</v>
      </c>
      <c r="I38" s="5">
        <f>C38*(1+O38/12)-M38</f>
        <v>-3.5585104941633361E-3</v>
      </c>
      <c r="J38" s="5">
        <v>0.12872623013028628</v>
      </c>
      <c r="K38" s="5">
        <v>0.98</v>
      </c>
      <c r="L38" s="5">
        <v>5.835</v>
      </c>
      <c r="M38" s="5">
        <f t="shared" si="0"/>
        <v>5.7676283334371208</v>
      </c>
      <c r="N38" s="4">
        <v>8.27</v>
      </c>
      <c r="O38" s="6">
        <f t="shared" si="1"/>
        <v>8.1629673780569179E-2</v>
      </c>
      <c r="P38" s="5">
        <v>8.36</v>
      </c>
      <c r="Q38" s="5">
        <v>8.251928226387566</v>
      </c>
    </row>
    <row r="39" spans="1:17">
      <c r="A39" s="4">
        <v>198902</v>
      </c>
      <c r="B39" s="5">
        <v>5.8239999999999998</v>
      </c>
      <c r="C39" s="5">
        <f t="shared" si="2"/>
        <v>5.7374731671659704</v>
      </c>
      <c r="D39" s="5">
        <v>9.51</v>
      </c>
      <c r="E39" s="5">
        <f t="shared" si="3"/>
        <v>9.353853534841063</v>
      </c>
      <c r="F39" s="5">
        <v>101.5081</v>
      </c>
      <c r="G39" s="5">
        <f t="shared" si="4"/>
        <v>1.5080999999999989E-2</v>
      </c>
      <c r="H39" s="5">
        <f>B39*(1+N39/12/100)-L39</f>
        <v>-1.3601066666666384E-2</v>
      </c>
      <c r="I39" s="5">
        <f>C39*(1+O39/12)-M39</f>
        <v>-1.4075954461522322E-2</v>
      </c>
      <c r="J39" s="5">
        <v>0.24811038846897521</v>
      </c>
      <c r="K39" s="5">
        <v>1.6</v>
      </c>
      <c r="L39" s="5">
        <v>5.8789999999999996</v>
      </c>
      <c r="M39" s="5">
        <f t="shared" si="0"/>
        <v>5.7916560353311706</v>
      </c>
      <c r="N39" s="4">
        <v>8.5299999999999994</v>
      </c>
      <c r="O39" s="6">
        <f t="shared" si="1"/>
        <v>8.3884133384429405E-2</v>
      </c>
      <c r="P39" s="5">
        <v>8.5500000000000007</v>
      </c>
      <c r="Q39" s="5">
        <v>8.4081161995939251</v>
      </c>
    </row>
    <row r="40" spans="1:17">
      <c r="A40" s="4">
        <v>198903</v>
      </c>
      <c r="B40" s="5">
        <v>5.7779999999999996</v>
      </c>
      <c r="C40" s="5">
        <f t="shared" si="2"/>
        <v>5.6424293500073723</v>
      </c>
      <c r="D40" s="5">
        <v>10.09</v>
      </c>
      <c r="E40" s="5">
        <f t="shared" si="3"/>
        <v>9.8297925738286196</v>
      </c>
      <c r="F40" s="5">
        <v>102.4027</v>
      </c>
      <c r="G40" s="5">
        <f t="shared" si="4"/>
        <v>2.4026999999999958E-2</v>
      </c>
      <c r="H40" s="5">
        <f>B40*(1+N40/12/100)-L40</f>
        <v>-2.5317000000013579E-3</v>
      </c>
      <c r="I40" s="5">
        <f>C40*(1+O40/12)-M40</f>
        <v>-3.5556873198725469E-3</v>
      </c>
      <c r="J40" s="5">
        <v>0.26774847870182555</v>
      </c>
      <c r="K40" s="5">
        <v>1.41</v>
      </c>
      <c r="L40" s="5">
        <v>5.8230000000000004</v>
      </c>
      <c r="M40" s="5">
        <f t="shared" si="0"/>
        <v>5.6863735038236296</v>
      </c>
      <c r="N40" s="4">
        <v>8.82</v>
      </c>
      <c r="O40" s="6">
        <f t="shared" si="1"/>
        <v>8.5895908994587059E-2</v>
      </c>
      <c r="P40" s="5">
        <v>8.85</v>
      </c>
      <c r="Q40" s="5">
        <v>8.6188870020028769</v>
      </c>
    </row>
    <row r="41" spans="1:17">
      <c r="A41" s="4">
        <v>198904</v>
      </c>
      <c r="B41" s="5">
        <v>5.601</v>
      </c>
      <c r="C41" s="5">
        <f t="shared" si="2"/>
        <v>5.4621201334859855</v>
      </c>
      <c r="D41" s="5">
        <v>9.94</v>
      </c>
      <c r="E41" s="5">
        <f t="shared" si="3"/>
        <v>9.6687367006492924</v>
      </c>
      <c r="F41" s="5">
        <v>102.54259999999999</v>
      </c>
      <c r="G41" s="5">
        <f t="shared" si="4"/>
        <v>2.5425999999999931E-2</v>
      </c>
      <c r="H41" s="5">
        <f>B41*(1+N41/12/100)-L41</f>
        <v>-9.626125000000485E-3</v>
      </c>
      <c r="I41" s="5">
        <f>C41*(1+O41/12)-M41</f>
        <v>-1.0476573241965603E-2</v>
      </c>
      <c r="J41" s="5">
        <v>0.21486050551242511</v>
      </c>
      <c r="K41" s="5">
        <v>1.53</v>
      </c>
      <c r="L41" s="5">
        <v>5.6509999999999998</v>
      </c>
      <c r="M41" s="5">
        <f t="shared" si="0"/>
        <v>5.5108803560666493</v>
      </c>
      <c r="N41" s="4">
        <v>8.65</v>
      </c>
      <c r="O41" s="6">
        <f t="shared" si="1"/>
        <v>8.4107229580681592E-2</v>
      </c>
      <c r="P41" s="5">
        <v>8.65</v>
      </c>
      <c r="Q41" s="5">
        <v>8.4107229580681597</v>
      </c>
    </row>
    <row r="42" spans="1:17">
      <c r="A42" s="4">
        <v>198905</v>
      </c>
      <c r="B42" s="5">
        <v>5.16</v>
      </c>
      <c r="C42" s="5">
        <f t="shared" si="2"/>
        <v>4.9409196238772815</v>
      </c>
      <c r="D42" s="5">
        <v>9.59</v>
      </c>
      <c r="E42" s="5">
        <f t="shared" si="3"/>
        <v>9.1403757397016285</v>
      </c>
      <c r="F42" s="5">
        <v>104.434</v>
      </c>
      <c r="G42" s="5">
        <f t="shared" si="4"/>
        <v>4.4339999999999977E-2</v>
      </c>
      <c r="H42" s="5">
        <f>B42*(1+N42/12/100)-L42</f>
        <v>-8.7509999999992871E-3</v>
      </c>
      <c r="I42" s="5">
        <f>C42*(1+O42/12)-M42</f>
        <v>-1.0027966584028825E-2</v>
      </c>
      <c r="J42" s="5">
        <v>0.23568273010983667</v>
      </c>
      <c r="K42" s="5">
        <v>0.95</v>
      </c>
      <c r="L42" s="5">
        <v>5.2050000000000001</v>
      </c>
      <c r="M42" s="5">
        <f t="shared" si="0"/>
        <v>4.9840090392017924</v>
      </c>
      <c r="N42" s="4">
        <v>8.43</v>
      </c>
      <c r="O42" s="6">
        <f t="shared" si="1"/>
        <v>8.0296263668920065E-2</v>
      </c>
      <c r="P42" s="5">
        <v>8.41</v>
      </c>
      <c r="Q42" s="5">
        <v>8.0104755156366689</v>
      </c>
    </row>
    <row r="43" spans="1:17">
      <c r="A43" s="4">
        <v>198906</v>
      </c>
      <c r="B43" s="5">
        <v>5.1550000000000002</v>
      </c>
      <c r="C43" s="5">
        <f t="shared" si="2"/>
        <v>4.8527192643070496</v>
      </c>
      <c r="D43" s="5">
        <v>9.1999999999999993</v>
      </c>
      <c r="E43" s="5">
        <f t="shared" si="3"/>
        <v>8.6018887479984283</v>
      </c>
      <c r="F43" s="5">
        <v>106.2291</v>
      </c>
      <c r="G43" s="5">
        <f t="shared" si="4"/>
        <v>6.2291000000000027E-2</v>
      </c>
      <c r="H43" s="5">
        <f>B43*(1+N43/12/100)-L43</f>
        <v>-5.9889583333321283E-3</v>
      </c>
      <c r="I43" s="5">
        <f>C43*(1+O43/12)-M43</f>
        <v>-7.8075112591475815E-3</v>
      </c>
      <c r="J43" s="5">
        <v>0.10732186732186733</v>
      </c>
      <c r="K43" s="5">
        <v>1.32</v>
      </c>
      <c r="L43" s="5">
        <v>5.1959999999999997</v>
      </c>
      <c r="M43" s="5">
        <f t="shared" si="0"/>
        <v>4.8913150916274351</v>
      </c>
      <c r="N43" s="4">
        <v>8.15</v>
      </c>
      <c r="O43" s="6">
        <f t="shared" si="1"/>
        <v>7.613459023939767E-2</v>
      </c>
      <c r="P43" s="5">
        <v>7.93</v>
      </c>
      <c r="Q43" s="5">
        <v>7.4063594627084282</v>
      </c>
    </row>
    <row r="44" spans="1:17">
      <c r="A44" s="4">
        <v>198907</v>
      </c>
      <c r="B44" s="5">
        <v>5.2690000000000001</v>
      </c>
      <c r="C44" s="5">
        <f t="shared" si="2"/>
        <v>5.0464128231945358</v>
      </c>
      <c r="D44" s="5">
        <v>8.76</v>
      </c>
      <c r="E44" s="5">
        <f t="shared" si="3"/>
        <v>8.3476920012106035</v>
      </c>
      <c r="F44" s="5">
        <v>104.41079999999999</v>
      </c>
      <c r="G44" s="5">
        <f t="shared" si="4"/>
        <v>4.4107999999999946E-2</v>
      </c>
      <c r="H44" s="5">
        <f>B44*(1+N44/12/100)-L44</f>
        <v>-9.4002333333333965E-3</v>
      </c>
      <c r="I44" s="5">
        <f>C44*(1+O44/12)-M44</f>
        <v>-1.0580685562885606E-2</v>
      </c>
      <c r="J44" s="5">
        <v>2.013477307785987E-2</v>
      </c>
      <c r="K44" s="5">
        <v>0.76</v>
      </c>
      <c r="L44" s="5">
        <v>5.3129999999999997</v>
      </c>
      <c r="M44" s="5">
        <f t="shared" si="0"/>
        <v>5.0885540576262223</v>
      </c>
      <c r="N44" s="4">
        <v>7.88</v>
      </c>
      <c r="O44" s="6">
        <f t="shared" si="1"/>
        <v>7.50486731257686E-2</v>
      </c>
      <c r="P44" s="5">
        <v>7.61</v>
      </c>
      <c r="Q44" s="5">
        <v>7.2462733740187799</v>
      </c>
    </row>
    <row r="45" spans="1:17">
      <c r="A45" s="4">
        <v>198908</v>
      </c>
      <c r="B45" s="5">
        <v>5.0449999999999999</v>
      </c>
      <c r="C45" s="5">
        <f t="shared" si="2"/>
        <v>4.8245609840765571</v>
      </c>
      <c r="D45" s="5">
        <v>8.64</v>
      </c>
      <c r="E45" s="5">
        <f t="shared" si="3"/>
        <v>8.2187845166497553</v>
      </c>
      <c r="F45" s="5">
        <v>104.56910000000001</v>
      </c>
      <c r="G45" s="5">
        <f t="shared" si="4"/>
        <v>4.5691000000000058E-2</v>
      </c>
      <c r="H45" s="5">
        <f>B45*(1+N45/12/100)-L45</f>
        <v>-3.7870833333331078E-3</v>
      </c>
      <c r="I45" s="5">
        <f>C45*(1+O45/12)-M45</f>
        <v>-5.1850939089712611E-3</v>
      </c>
      <c r="J45" s="5">
        <v>1.480946360845223E-3</v>
      </c>
      <c r="K45" s="5">
        <v>1.1100000000000001</v>
      </c>
      <c r="L45" s="5">
        <v>5.0819999999999999</v>
      </c>
      <c r="M45" s="5">
        <f t="shared" si="0"/>
        <v>4.8599442856446116</v>
      </c>
      <c r="N45" s="4">
        <v>7.9</v>
      </c>
      <c r="O45" s="6">
        <f t="shared" si="1"/>
        <v>7.5111184852886745E-2</v>
      </c>
      <c r="P45" s="5">
        <v>7.74</v>
      </c>
      <c r="Q45" s="5">
        <v>7.3581096136430357</v>
      </c>
    </row>
    <row r="46" spans="1:17">
      <c r="A46" s="4">
        <v>198909</v>
      </c>
      <c r="B46" s="5">
        <v>5.226</v>
      </c>
      <c r="C46" s="5">
        <f t="shared" si="2"/>
        <v>4.9565049147739124</v>
      </c>
      <c r="D46" s="5">
        <v>8.7799999999999994</v>
      </c>
      <c r="E46" s="5">
        <f t="shared" si="3"/>
        <v>8.2756636177743701</v>
      </c>
      <c r="F46" s="5">
        <v>105.4372</v>
      </c>
      <c r="G46" s="5">
        <f t="shared" si="4"/>
        <v>5.4372000000000045E-2</v>
      </c>
      <c r="H46" s="5">
        <f>B46*(1+N46/12/100)-L46</f>
        <v>-1.124875000000003E-2</v>
      </c>
      <c r="I46" s="5">
        <f>C46*(1+O46/12)-M46</f>
        <v>-1.2532406332653956E-2</v>
      </c>
      <c r="J46" s="5">
        <v>0.39538583929992044</v>
      </c>
      <c r="K46" s="5">
        <v>1.28</v>
      </c>
      <c r="L46" s="5">
        <v>5.2709999999999999</v>
      </c>
      <c r="M46" s="5">
        <f t="shared" si="0"/>
        <v>4.9991843485980274</v>
      </c>
      <c r="N46" s="4">
        <v>7.75</v>
      </c>
      <c r="O46" s="6">
        <f t="shared" si="1"/>
        <v>7.2987787991335124E-2</v>
      </c>
      <c r="P46" s="5">
        <v>7.74</v>
      </c>
      <c r="Q46" s="5">
        <v>7.289294480505931</v>
      </c>
    </row>
    <row r="47" spans="1:17">
      <c r="A47" s="4">
        <v>198910</v>
      </c>
      <c r="B47" s="5">
        <v>5.18</v>
      </c>
      <c r="C47" s="5">
        <f t="shared" si="2"/>
        <v>4.9893759042039827</v>
      </c>
      <c r="D47" s="5">
        <v>8.6</v>
      </c>
      <c r="E47" s="5">
        <f t="shared" si="3"/>
        <v>8.2467198224629783</v>
      </c>
      <c r="F47" s="5">
        <v>103.8206</v>
      </c>
      <c r="G47" s="5">
        <f t="shared" si="4"/>
        <v>3.820599999999999E-2</v>
      </c>
      <c r="H47" s="5">
        <f>B47*(1+N47/12/100)-L47</f>
        <v>-5.0206666666667843E-3</v>
      </c>
      <c r="I47" s="5">
        <f>C47*(1+O47/12)-M47</f>
        <v>-6.1578917444116144E-3</v>
      </c>
      <c r="J47" s="5">
        <v>0.33995392071184555</v>
      </c>
      <c r="K47" s="5">
        <v>0.92</v>
      </c>
      <c r="L47" s="5">
        <v>5.218</v>
      </c>
      <c r="M47" s="5">
        <f t="shared" si="0"/>
        <v>5.025977503501232</v>
      </c>
      <c r="N47" s="4">
        <v>7.64</v>
      </c>
      <c r="O47" s="6">
        <f t="shared" si="1"/>
        <v>7.3220478402166819E-2</v>
      </c>
      <c r="P47" s="5">
        <v>7.62</v>
      </c>
      <c r="Q47" s="5">
        <v>7.3027838405865513</v>
      </c>
    </row>
    <row r="48" spans="1:17">
      <c r="A48" s="4">
        <v>198911</v>
      </c>
      <c r="B48" s="5">
        <v>5.6680000000000001</v>
      </c>
      <c r="C48" s="5">
        <f t="shared" si="2"/>
        <v>5.4420932664177331</v>
      </c>
      <c r="D48" s="5">
        <v>8.39</v>
      </c>
      <c r="E48" s="5">
        <f t="shared" si="3"/>
        <v>8.0157473132784958</v>
      </c>
      <c r="F48" s="5">
        <v>104.1511</v>
      </c>
      <c r="G48" s="5">
        <f t="shared" si="4"/>
        <v>4.1510999999999992E-2</v>
      </c>
      <c r="H48" s="5">
        <f>B48*(1+N48/12/100)-L48</f>
        <v>1.3224333333337057E-3</v>
      </c>
      <c r="I48" s="5">
        <f>C48*(1+O48/12)-M48</f>
        <v>-3.010125951865561E-4</v>
      </c>
      <c r="J48" s="5">
        <v>0.82914070569419918</v>
      </c>
      <c r="K48" s="5">
        <v>0.91</v>
      </c>
      <c r="L48" s="5">
        <v>5.7030000000000003</v>
      </c>
      <c r="M48" s="5">
        <f t="shared" si="0"/>
        <v>5.475698288352211</v>
      </c>
      <c r="N48" s="4">
        <v>7.69</v>
      </c>
      <c r="O48" s="6">
        <f t="shared" si="1"/>
        <v>7.3436468745889383E-2</v>
      </c>
      <c r="P48" s="5">
        <v>7.49</v>
      </c>
      <c r="Q48" s="5">
        <v>7.1516181778204935</v>
      </c>
    </row>
    <row r="49" spans="1:17">
      <c r="A49" s="4">
        <v>198912</v>
      </c>
      <c r="B49" s="5">
        <v>5.2080000000000002</v>
      </c>
      <c r="C49" s="5">
        <f t="shared" si="2"/>
        <v>5.0403674590470144</v>
      </c>
      <c r="D49" s="5">
        <v>8.32</v>
      </c>
      <c r="E49" s="5">
        <f t="shared" si="3"/>
        <v>8.0200124267124</v>
      </c>
      <c r="F49" s="5">
        <v>103.3258</v>
      </c>
      <c r="G49" s="5">
        <f t="shared" si="4"/>
        <v>3.325800000000001E-2</v>
      </c>
      <c r="H49" s="5">
        <f>B49*(1+N49/12/100)-L49</f>
        <v>9.114199999999073E-3</v>
      </c>
      <c r="I49" s="5">
        <f>C49*(1+O49/12)-M49</f>
        <v>7.6540831457201364E-3</v>
      </c>
      <c r="J49" s="5">
        <v>0.59420962279033085</v>
      </c>
      <c r="K49" s="5">
        <v>0.83</v>
      </c>
      <c r="L49" s="5">
        <v>5.2320000000000002</v>
      </c>
      <c r="M49" s="5">
        <f t="shared" si="0"/>
        <v>5.0635949588582907</v>
      </c>
      <c r="N49" s="4">
        <v>7.63</v>
      </c>
      <c r="O49" s="6">
        <f t="shared" si="1"/>
        <v>7.352221807138197E-2</v>
      </c>
      <c r="P49" s="5">
        <v>7.42</v>
      </c>
      <c r="Q49" s="5">
        <v>7.1489811837895276</v>
      </c>
    </row>
    <row r="50" spans="1:17">
      <c r="A50" s="4">
        <v>199001</v>
      </c>
      <c r="B50" s="5">
        <v>5.194</v>
      </c>
      <c r="C50" s="5">
        <f t="shared" si="2"/>
        <v>5.0320875509603011</v>
      </c>
      <c r="D50" s="5">
        <v>8.16</v>
      </c>
      <c r="E50" s="5">
        <f t="shared" si="3"/>
        <v>7.874455519213778</v>
      </c>
      <c r="F50" s="5">
        <v>103.2176</v>
      </c>
      <c r="G50" s="5">
        <f t="shared" si="4"/>
        <v>3.2176000000000045E-2</v>
      </c>
      <c r="H50" s="5">
        <f>B50*(1+N50/12/100)-L50</f>
        <v>-9.3153333333351185E-4</v>
      </c>
      <c r="I50" s="5">
        <f>C50*(1+O50/12)-M50</f>
        <v>-2.0319237866601725E-3</v>
      </c>
      <c r="J50" s="5">
        <v>0.38563220873471854</v>
      </c>
      <c r="K50" s="5">
        <v>0.63</v>
      </c>
      <c r="L50" s="5">
        <v>5.2279999999999998</v>
      </c>
      <c r="M50" s="5">
        <f t="shared" si="0"/>
        <v>5.0650276696997407</v>
      </c>
      <c r="N50" s="4">
        <v>7.64</v>
      </c>
      <c r="O50" s="6">
        <f t="shared" si="1"/>
        <v>7.3706654679046982E-2</v>
      </c>
      <c r="P50" s="5">
        <v>7.55</v>
      </c>
      <c r="Q50" s="5">
        <v>7.2834710359473576</v>
      </c>
    </row>
    <row r="51" spans="1:17">
      <c r="A51" s="4">
        <v>199002</v>
      </c>
      <c r="B51" s="5">
        <v>5.1269999999999998</v>
      </c>
      <c r="C51" s="5">
        <f t="shared" si="2"/>
        <v>4.9584043357749783</v>
      </c>
      <c r="D51" s="5">
        <v>8.2200000000000006</v>
      </c>
      <c r="E51" s="5">
        <f t="shared" si="3"/>
        <v>7.916810605782195</v>
      </c>
      <c r="F51" s="5">
        <v>103.4002</v>
      </c>
      <c r="G51" s="5">
        <f t="shared" si="4"/>
        <v>3.4001999999999984E-2</v>
      </c>
      <c r="H51" s="5">
        <f>B51*(1+N51/12/100)-L51</f>
        <v>-4.9308500000000421E-3</v>
      </c>
      <c r="I51" s="5">
        <f>C51*(1+O51/12)-M51</f>
        <v>-5.9562635479490922E-3</v>
      </c>
      <c r="J51" s="5">
        <v>0.30179323461486213</v>
      </c>
      <c r="K51" s="5">
        <v>0.61</v>
      </c>
      <c r="L51" s="5">
        <v>5.165</v>
      </c>
      <c r="M51" s="5">
        <f t="shared" si="0"/>
        <v>4.9951547482500027</v>
      </c>
      <c r="N51" s="4">
        <v>7.74</v>
      </c>
      <c r="O51" s="6">
        <f t="shared" si="1"/>
        <v>7.4525948692555716E-2</v>
      </c>
      <c r="P51" s="5">
        <v>7.7</v>
      </c>
      <c r="Q51" s="5">
        <v>7.4139102245450195</v>
      </c>
    </row>
    <row r="52" spans="1:17">
      <c r="A52" s="4">
        <v>199003</v>
      </c>
      <c r="B52" s="5">
        <v>4.9450000000000003</v>
      </c>
      <c r="C52" s="5">
        <f t="shared" si="2"/>
        <v>4.7130653414804087</v>
      </c>
      <c r="D52" s="5">
        <v>8.35</v>
      </c>
      <c r="E52" s="5">
        <f t="shared" si="3"/>
        <v>7.9114582290883346</v>
      </c>
      <c r="F52" s="5">
        <v>104.9211</v>
      </c>
      <c r="G52" s="5">
        <f t="shared" si="4"/>
        <v>4.9210999999999956E-2</v>
      </c>
      <c r="H52" s="5">
        <f>B52*(1+N52/12/100)-L52</f>
        <v>-2.4454166666663113E-3</v>
      </c>
      <c r="I52" s="5">
        <f>C52*(1+O52/12)-M52</f>
        <v>-3.9702202105713624E-3</v>
      </c>
      <c r="J52" s="5">
        <v>0.22534291312867408</v>
      </c>
      <c r="K52" s="5">
        <v>0.7</v>
      </c>
      <c r="L52" s="5">
        <v>4.9800000000000004</v>
      </c>
      <c r="M52" s="5">
        <f t="shared" si="0"/>
        <v>4.7464237412684396</v>
      </c>
      <c r="N52" s="4">
        <v>7.9</v>
      </c>
      <c r="O52" s="6">
        <f t="shared" si="1"/>
        <v>7.4825645175279343E-2</v>
      </c>
      <c r="P52" s="5">
        <v>7.85</v>
      </c>
      <c r="Q52" s="5">
        <v>7.4349096606878895</v>
      </c>
    </row>
    <row r="53" spans="1:17">
      <c r="A53" s="4">
        <v>199004</v>
      </c>
      <c r="B53" s="5">
        <v>4.9320000000000004</v>
      </c>
      <c r="C53" s="5">
        <f t="shared" si="2"/>
        <v>4.6970489161645341</v>
      </c>
      <c r="D53" s="5">
        <v>8.42</v>
      </c>
      <c r="E53" s="5">
        <f t="shared" si="3"/>
        <v>7.9712491464456425</v>
      </c>
      <c r="F53" s="5">
        <v>105.0021</v>
      </c>
      <c r="G53" s="5">
        <f t="shared" si="4"/>
        <v>5.0020999999999989E-2</v>
      </c>
      <c r="H53" s="5">
        <f>B53*(1+N53/12/100)-L53</f>
        <v>-1.0065299999999944E-2</v>
      </c>
      <c r="I53" s="5">
        <f>C53*(1+O53/12)-M53</f>
        <v>-1.1221109708945853E-2</v>
      </c>
      <c r="J53" s="5">
        <v>0.20392475470283108</v>
      </c>
      <c r="K53" s="5">
        <v>0.9</v>
      </c>
      <c r="L53" s="5">
        <v>4.9740000000000002</v>
      </c>
      <c r="M53" s="5">
        <f t="shared" si="0"/>
        <v>4.7370481161805333</v>
      </c>
      <c r="N53" s="4">
        <v>7.77</v>
      </c>
      <c r="O53" s="6">
        <f t="shared" si="1"/>
        <v>7.3522139081027893E-2</v>
      </c>
      <c r="P53" s="5">
        <v>7.84</v>
      </c>
      <c r="Q53" s="5">
        <v>7.4188792414627889</v>
      </c>
    </row>
    <row r="54" spans="1:17">
      <c r="A54" s="4">
        <v>199005</v>
      </c>
      <c r="B54" s="5">
        <v>5.0739999999999998</v>
      </c>
      <c r="C54" s="5">
        <f t="shared" si="2"/>
        <v>4.8981845632854331</v>
      </c>
      <c r="D54" s="5">
        <v>8.35</v>
      </c>
      <c r="E54" s="5">
        <f t="shared" si="3"/>
        <v>8.0260200367991317</v>
      </c>
      <c r="F54" s="5">
        <v>103.5894</v>
      </c>
      <c r="G54" s="5">
        <f t="shared" si="4"/>
        <v>3.5893999999999975E-2</v>
      </c>
      <c r="H54" s="5">
        <f>B54*(1+N54/12/100)-L54</f>
        <v>-3.2727000000001283E-3</v>
      </c>
      <c r="I54" s="5">
        <f>C54*(1+O54/12)-M54</f>
        <v>-4.3954520739948322E-3</v>
      </c>
      <c r="J54" s="5">
        <v>0.83642359838768776</v>
      </c>
      <c r="K54" s="5">
        <v>0.62</v>
      </c>
      <c r="L54" s="5">
        <v>5.1100000000000003</v>
      </c>
      <c r="M54" s="5">
        <f t="shared" si="0"/>
        <v>4.9329371538014515</v>
      </c>
      <c r="N54" s="4">
        <v>7.74</v>
      </c>
      <c r="O54" s="6">
        <f t="shared" si="1"/>
        <v>7.4371566974999387E-2</v>
      </c>
      <c r="P54" s="5">
        <v>7.76</v>
      </c>
      <c r="Q54" s="5">
        <v>7.4564636922310594</v>
      </c>
    </row>
    <row r="55" spans="1:17">
      <c r="A55" s="4">
        <v>199006</v>
      </c>
      <c r="B55" s="5">
        <v>4.8869999999999996</v>
      </c>
      <c r="C55" s="5">
        <f t="shared" si="2"/>
        <v>4.6864975742795956</v>
      </c>
      <c r="D55" s="5">
        <v>8.23</v>
      </c>
      <c r="E55" s="5">
        <f t="shared" si="3"/>
        <v>7.8513142235728814</v>
      </c>
      <c r="F55" s="5">
        <v>104.2783</v>
      </c>
      <c r="G55" s="5">
        <f t="shared" si="4"/>
        <v>4.2783000000000015E-2</v>
      </c>
      <c r="H55" s="5">
        <f>B55*(1+N55/12/100)-L55</f>
        <v>-4.519575000000664E-3</v>
      </c>
      <c r="I55" s="5">
        <f>C55*(1+O55/12)-M55</f>
        <v>-5.7329570458248824E-3</v>
      </c>
      <c r="J55" s="5">
        <v>0.26905372253921001</v>
      </c>
      <c r="K55" s="5">
        <v>0.63</v>
      </c>
      <c r="L55" s="5">
        <v>4.923</v>
      </c>
      <c r="M55" s="5">
        <f t="shared" si="0"/>
        <v>4.7210205766683959</v>
      </c>
      <c r="N55" s="4">
        <v>7.73</v>
      </c>
      <c r="O55" s="6">
        <f t="shared" si="1"/>
        <v>7.371828079283993E-2</v>
      </c>
      <c r="P55" s="5">
        <v>7.63</v>
      </c>
      <c r="Q55" s="5">
        <v>7.2759308504262146</v>
      </c>
    </row>
    <row r="56" spans="1:17">
      <c r="A56" s="4">
        <v>199007</v>
      </c>
      <c r="B56" s="5">
        <v>4.7869999999999999</v>
      </c>
      <c r="C56" s="5">
        <f t="shared" si="2"/>
        <v>4.670663122933961</v>
      </c>
      <c r="D56" s="5">
        <v>8.1</v>
      </c>
      <c r="E56" s="5">
        <f t="shared" si="3"/>
        <v>7.8788457110296735</v>
      </c>
      <c r="F56" s="5">
        <v>102.49079999999999</v>
      </c>
      <c r="G56" s="5">
        <f t="shared" si="4"/>
        <v>2.490799999999993E-2</v>
      </c>
      <c r="H56" s="5">
        <f>B56*(1+N56/12/100)-L56</f>
        <v>-4.602549999999539E-3</v>
      </c>
      <c r="I56" s="5">
        <f>C56*(1+O56/12)-M56</f>
        <v>-5.3060729030551812E-3</v>
      </c>
      <c r="J56" s="5">
        <v>0.15515295343385524</v>
      </c>
      <c r="K56" s="5">
        <v>0.49</v>
      </c>
      <c r="L56" s="5">
        <v>4.8220000000000001</v>
      </c>
      <c r="M56" s="5">
        <f t="shared" si="0"/>
        <v>4.7048125295148449</v>
      </c>
      <c r="N56" s="4">
        <v>7.62</v>
      </c>
      <c r="O56" s="6">
        <f t="shared" si="1"/>
        <v>7.4105109922061305E-2</v>
      </c>
      <c r="P56" s="5">
        <v>7.52</v>
      </c>
      <c r="Q56" s="5">
        <v>7.3129412591178919</v>
      </c>
    </row>
    <row r="57" spans="1:17">
      <c r="A57" s="4">
        <v>199008</v>
      </c>
      <c r="B57" s="5">
        <v>4.7590000000000003</v>
      </c>
      <c r="C57" s="5">
        <f t="shared" si="2"/>
        <v>4.7031268529865198</v>
      </c>
      <c r="D57" s="5">
        <v>7.97</v>
      </c>
      <c r="E57" s="5">
        <f t="shared" si="3"/>
        <v>7.8646875123532425</v>
      </c>
      <c r="F57" s="5">
        <v>101.188</v>
      </c>
      <c r="G57" s="5">
        <f t="shared" si="4"/>
        <v>1.1880000000000024E-2</v>
      </c>
      <c r="H57" s="5">
        <f>B57*(1+N57/12/100)-L57</f>
        <v>-2.4545416666663655E-3</v>
      </c>
      <c r="I57" s="5">
        <f>C57*(1+O57/12)-M57</f>
        <v>-2.8145449495520225E-3</v>
      </c>
      <c r="J57" s="5">
        <v>0.29814684494487448</v>
      </c>
      <c r="K57" s="5">
        <v>0.67</v>
      </c>
      <c r="L57" s="5">
        <v>4.7910000000000004</v>
      </c>
      <c r="M57" s="5">
        <f t="shared" si="0"/>
        <v>4.734751156263588</v>
      </c>
      <c r="N57" s="4">
        <v>7.45</v>
      </c>
      <c r="O57" s="6">
        <f t="shared" si="1"/>
        <v>7.350792584100882E-2</v>
      </c>
      <c r="P57" s="5">
        <v>7.38</v>
      </c>
      <c r="Q57" s="5">
        <v>7.2816144206822937</v>
      </c>
    </row>
    <row r="58" spans="1:17">
      <c r="A58" s="4">
        <v>199009</v>
      </c>
      <c r="B58" s="5">
        <v>4.7610000000000001</v>
      </c>
      <c r="C58" s="5">
        <f t="shared" si="2"/>
        <v>4.771203218081868</v>
      </c>
      <c r="D58" s="5">
        <v>8.06</v>
      </c>
      <c r="E58" s="5">
        <f t="shared" si="3"/>
        <v>8.0794163318256089</v>
      </c>
      <c r="F58" s="5">
        <v>99.786150000000006</v>
      </c>
      <c r="G58" s="5">
        <f t="shared" si="4"/>
        <v>-2.1384999999999365E-3</v>
      </c>
      <c r="H58" s="5">
        <f>B58*(1+N58/12/100)-L58</f>
        <v>-2.7992000000001127E-3</v>
      </c>
      <c r="I58" s="5">
        <f>C58*(1+O58/12)-M58</f>
        <v>-2.7339641630588218E-3</v>
      </c>
      <c r="J58" s="5">
        <v>0.33599689681923972</v>
      </c>
      <c r="K58" s="5">
        <v>1.17</v>
      </c>
      <c r="L58" s="5">
        <v>4.7930000000000001</v>
      </c>
      <c r="M58" s="5">
        <f t="shared" si="0"/>
        <v>4.8032717967373229</v>
      </c>
      <c r="N58" s="4">
        <v>7.36</v>
      </c>
      <c r="O58" s="6">
        <f t="shared" si="1"/>
        <v>7.3779161737375365E-2</v>
      </c>
      <c r="P58" s="5">
        <v>7.32</v>
      </c>
      <c r="Q58" s="5">
        <v>7.3378304504182195</v>
      </c>
    </row>
    <row r="59" spans="1:17">
      <c r="A59" s="4">
        <v>199010</v>
      </c>
      <c r="B59" s="5">
        <v>4.1529999999999996</v>
      </c>
      <c r="C59" s="5">
        <f t="shared" si="2"/>
        <v>4.2595544586037564</v>
      </c>
      <c r="D59" s="5">
        <v>8.06</v>
      </c>
      <c r="E59" s="5">
        <f t="shared" si="3"/>
        <v>8.2924544654346359</v>
      </c>
      <c r="F59" s="5">
        <v>97.498459999999994</v>
      </c>
      <c r="G59" s="5">
        <f t="shared" si="4"/>
        <v>-2.5015400000000056E-2</v>
      </c>
      <c r="H59" s="5">
        <f>B59*(1+N59/12/100)-L59</f>
        <v>-2.1858249999997525E-3</v>
      </c>
      <c r="I59" s="5">
        <f>C59*(1+O59/12)-M59</f>
        <v>-1.4978356865045228E-3</v>
      </c>
      <c r="J59" s="5">
        <v>0.35780945544046766</v>
      </c>
      <c r="K59" s="5">
        <v>0.95</v>
      </c>
      <c r="L59" s="5">
        <v>4.18</v>
      </c>
      <c r="M59" s="5">
        <f t="shared" si="0"/>
        <v>4.2872472036994225</v>
      </c>
      <c r="N59" s="4">
        <v>7.17</v>
      </c>
      <c r="O59" s="6">
        <f t="shared" si="1"/>
        <v>7.3796195345034163E-2</v>
      </c>
      <c r="P59" s="5">
        <v>7.16</v>
      </c>
      <c r="Q59" s="5">
        <v>7.3693629622457628</v>
      </c>
    </row>
    <row r="60" spans="1:17">
      <c r="A60" s="4">
        <v>199011</v>
      </c>
      <c r="B60" s="5">
        <v>4.1219999999999999</v>
      </c>
      <c r="C60" s="5">
        <f t="shared" si="2"/>
        <v>4.2361193611414052</v>
      </c>
      <c r="D60" s="5">
        <v>8.0299999999999994</v>
      </c>
      <c r="E60" s="5">
        <f t="shared" si="3"/>
        <v>8.2799994738250575</v>
      </c>
      <c r="F60" s="5">
        <v>97.306039999999996</v>
      </c>
      <c r="G60" s="5">
        <f t="shared" si="4"/>
        <v>-2.6939600000000043E-2</v>
      </c>
      <c r="H60" s="5">
        <f>B60*(1+N60/12/100)-L60</f>
        <v>6.2511000000000649E-3</v>
      </c>
      <c r="I60" s="5">
        <f>C60*(1+O60/12)-M60</f>
        <v>7.2118870616870723E-3</v>
      </c>
      <c r="J60" s="5">
        <v>0.42653560544276087</v>
      </c>
      <c r="K60" s="5">
        <v>1.29</v>
      </c>
      <c r="L60" s="5">
        <v>4.1399999999999997</v>
      </c>
      <c r="M60" s="5">
        <f t="shared" si="0"/>
        <v>4.2546176989629831</v>
      </c>
      <c r="N60" s="4">
        <v>7.06</v>
      </c>
      <c r="O60" s="6">
        <f t="shared" si="1"/>
        <v>7.2831446023289004E-2</v>
      </c>
      <c r="P60" s="5">
        <v>7.03</v>
      </c>
      <c r="Q60" s="5">
        <v>7.2523140392929371</v>
      </c>
    </row>
    <row r="61" spans="1:17">
      <c r="A61" s="4">
        <v>199012</v>
      </c>
      <c r="B61" s="5">
        <v>4.1920000000000002</v>
      </c>
      <c r="C61" s="5">
        <f t="shared" si="2"/>
        <v>4.2561188561802412</v>
      </c>
      <c r="D61" s="5">
        <v>7.82</v>
      </c>
      <c r="E61" s="5">
        <f t="shared" si="3"/>
        <v>7.9549065628601454</v>
      </c>
      <c r="F61" s="5">
        <v>98.493489999999994</v>
      </c>
      <c r="G61" s="5">
        <f t="shared" si="4"/>
        <v>-1.5065100000000059E-2</v>
      </c>
      <c r="H61" s="5">
        <f>B61*(1+N61/12/100)-L61</f>
        <v>-4.4549333333332441E-3</v>
      </c>
      <c r="I61" s="5">
        <f>C61*(1+O61/12)-M61</f>
        <v>-4.1031815513603576E-3</v>
      </c>
      <c r="J61" s="5">
        <v>0.62066092752013324</v>
      </c>
      <c r="K61" s="5">
        <v>1.1399999999999999</v>
      </c>
      <c r="L61" s="5">
        <v>4.22</v>
      </c>
      <c r="M61" s="5">
        <f t="shared" si="0"/>
        <v>4.2845471309829719</v>
      </c>
      <c r="N61" s="4">
        <v>6.74</v>
      </c>
      <c r="O61" s="6">
        <f t="shared" si="1"/>
        <v>6.8583873918976787E-2</v>
      </c>
      <c r="P61" s="5">
        <v>6.7</v>
      </c>
      <c r="Q61" s="5">
        <v>6.8177755707509204</v>
      </c>
    </row>
    <row r="62" spans="1:17">
      <c r="A62" s="4">
        <v>199101</v>
      </c>
      <c r="B62" s="5">
        <v>3.83</v>
      </c>
      <c r="C62" s="5">
        <f t="shared" si="2"/>
        <v>3.9008106353004823</v>
      </c>
      <c r="D62" s="5">
        <v>7.17</v>
      </c>
      <c r="E62" s="5">
        <f t="shared" si="3"/>
        <v>7.321050363030011</v>
      </c>
      <c r="F62" s="5">
        <v>98.184719999999999</v>
      </c>
      <c r="G62" s="5">
        <f t="shared" si="4"/>
        <v>-1.8152800000000014E-2</v>
      </c>
      <c r="H62" s="5">
        <f>B62*(1+N62/12/100)-L62</f>
        <v>-1.1478333333334589E-3</v>
      </c>
      <c r="I62" s="5">
        <f>C62*(1+O62/12)-M62</f>
        <v>-7.3513408631820099E-4</v>
      </c>
      <c r="J62" s="5">
        <v>0.2959049373895386</v>
      </c>
      <c r="K62" s="5">
        <v>0.87</v>
      </c>
      <c r="L62" s="5">
        <v>3.851</v>
      </c>
      <c r="M62" s="5">
        <f t="shared" si="0"/>
        <v>3.922198892047561</v>
      </c>
      <c r="N62" s="4">
        <v>6.22</v>
      </c>
      <c r="O62" s="6">
        <f t="shared" si="1"/>
        <v>6.3534863673288464E-2</v>
      </c>
      <c r="P62" s="5">
        <v>6.28</v>
      </c>
      <c r="Q62" s="5">
        <v>6.4145956723205</v>
      </c>
    </row>
    <row r="63" spans="1:17">
      <c r="A63" s="4">
        <v>199102</v>
      </c>
      <c r="B63" s="5">
        <v>3.7290000000000001</v>
      </c>
      <c r="C63" s="5">
        <f t="shared" si="2"/>
        <v>3.8495370903259967</v>
      </c>
      <c r="D63" s="5">
        <v>6.52</v>
      </c>
      <c r="E63" s="5">
        <f t="shared" si="3"/>
        <v>6.7630782835214518</v>
      </c>
      <c r="F63" s="5">
        <v>96.868790000000004</v>
      </c>
      <c r="G63" s="5">
        <f t="shared" si="4"/>
        <v>-3.1312099999999961E-2</v>
      </c>
      <c r="H63" s="5">
        <f>B63*(1+N63/12/100)-L63</f>
        <v>-5.4145000000005439E-4</v>
      </c>
      <c r="I63" s="5">
        <f>C63*(1+O63/12)-M63</f>
        <v>1.6068763983234646E-4</v>
      </c>
      <c r="J63" s="5">
        <v>0.43363242062046814</v>
      </c>
      <c r="K63" s="5">
        <v>0.84</v>
      </c>
      <c r="L63" s="5">
        <v>3.7480000000000002</v>
      </c>
      <c r="M63" s="5">
        <f t="shared" si="0"/>
        <v>3.8691512508827661</v>
      </c>
      <c r="N63" s="4">
        <v>5.94</v>
      </c>
      <c r="O63" s="6">
        <f t="shared" si="1"/>
        <v>6.1643302244200636E-2</v>
      </c>
      <c r="P63" s="5">
        <v>5.93</v>
      </c>
      <c r="Q63" s="5">
        <v>6.1540069820217633</v>
      </c>
    </row>
    <row r="64" spans="1:17">
      <c r="A64" s="4">
        <v>199103</v>
      </c>
      <c r="B64" s="5">
        <v>3.8490000000000002</v>
      </c>
      <c r="C64" s="5">
        <f t="shared" si="2"/>
        <v>3.8497225929306933</v>
      </c>
      <c r="D64" s="5">
        <v>6.45</v>
      </c>
      <c r="E64" s="5">
        <f t="shared" si="3"/>
        <v>6.4513986275223862</v>
      </c>
      <c r="F64" s="5">
        <v>99.981229999999996</v>
      </c>
      <c r="G64" s="5">
        <f t="shared" si="4"/>
        <v>-1.8770000000003506E-4</v>
      </c>
      <c r="H64" s="5">
        <f>B64*(1+N64/12/100)-L64</f>
        <v>-4.3674999999243624E-5</v>
      </c>
      <c r="I64" s="5">
        <f>C64*(1+O64/12)-M64</f>
        <v>-3.9521487223304064E-5</v>
      </c>
      <c r="J64" s="5">
        <v>0.73206345201677758</v>
      </c>
      <c r="K64" s="5">
        <v>0.63</v>
      </c>
      <c r="L64" s="5">
        <v>3.8679999999999999</v>
      </c>
      <c r="M64" s="5">
        <f t="shared" si="0"/>
        <v>3.8687261599002132</v>
      </c>
      <c r="N64" s="4">
        <v>5.91</v>
      </c>
      <c r="O64" s="6">
        <f t="shared" si="1"/>
        <v>5.9112972504939174E-2</v>
      </c>
      <c r="P64" s="5">
        <v>5.92</v>
      </c>
      <c r="Q64" s="5">
        <v>5.9212991278462965</v>
      </c>
    </row>
    <row r="65" spans="1:17">
      <c r="A65" s="4">
        <v>199104</v>
      </c>
      <c r="B65" s="5">
        <v>3.9689999999999999</v>
      </c>
      <c r="C65" s="5">
        <f t="shared" si="2"/>
        <v>3.9288005131494548</v>
      </c>
      <c r="D65" s="5">
        <v>6.06</v>
      </c>
      <c r="E65" s="5">
        <f t="shared" si="3"/>
        <v>5.9884937321328167</v>
      </c>
      <c r="F65" s="5">
        <v>101.0232</v>
      </c>
      <c r="G65" s="5">
        <f t="shared" si="4"/>
        <v>1.0232000000000028E-2</v>
      </c>
      <c r="H65" s="5">
        <f>B65*(1+N65/12/100)-L65</f>
        <v>-4.3126250000002919E-3</v>
      </c>
      <c r="I65" s="5">
        <f>C65*(1+O65/12)-M65</f>
        <v>-4.4894609914325478E-3</v>
      </c>
      <c r="J65" s="5">
        <v>0.65455585753111145</v>
      </c>
      <c r="K65" s="5">
        <v>0.68</v>
      </c>
      <c r="L65" s="5">
        <v>3.992</v>
      </c>
      <c r="M65" s="5">
        <f t="shared" si="0"/>
        <v>3.9515675607187259</v>
      </c>
      <c r="N65" s="4">
        <v>5.65</v>
      </c>
      <c r="O65" s="6">
        <f t="shared" si="1"/>
        <v>5.5826463624197215E-2</v>
      </c>
      <c r="P65" s="5">
        <v>5.71</v>
      </c>
      <c r="Q65" s="5">
        <v>5.6420386604265156</v>
      </c>
    </row>
    <row r="66" spans="1:17">
      <c r="A66" s="4">
        <v>199105</v>
      </c>
      <c r="B66" s="5">
        <v>4.0979999999999999</v>
      </c>
      <c r="C66" s="5">
        <f t="shared" si="2"/>
        <v>4.0426680030423592</v>
      </c>
      <c r="D66" s="5">
        <v>5.91</v>
      </c>
      <c r="E66" s="5">
        <f t="shared" si="3"/>
        <v>5.8166998294345298</v>
      </c>
      <c r="F66" s="5">
        <v>101.3687</v>
      </c>
      <c r="G66" s="5">
        <f t="shared" si="4"/>
        <v>1.3687000000000039E-2</v>
      </c>
      <c r="H66" s="5">
        <f>B66*(1+N66/12/100)-L66</f>
        <v>-3.5410000000002384E-4</v>
      </c>
      <c r="I66" s="5">
        <f>C66*(1+O66/12)-M66</f>
        <v>-6.4316754937365772E-4</v>
      </c>
      <c r="J66" s="5">
        <v>0.54454636843427995</v>
      </c>
      <c r="K66" s="5">
        <v>0.53</v>
      </c>
      <c r="L66" s="5">
        <v>4.117</v>
      </c>
      <c r="M66" s="5">
        <f t="shared" ref="M66:M129" si="5">L66/(1+G66)</f>
        <v>4.0614114613287926</v>
      </c>
      <c r="N66" s="4">
        <v>5.46</v>
      </c>
      <c r="O66" s="6">
        <f t="shared" ref="O66:O129" si="6">(N66-G66)/(1+G66)/100</f>
        <v>5.3727758173874179E-2</v>
      </c>
      <c r="P66" s="5">
        <v>5.61</v>
      </c>
      <c r="Q66" s="5">
        <v>5.5207504880697895</v>
      </c>
    </row>
    <row r="67" spans="1:17">
      <c r="A67" s="4">
        <v>199106</v>
      </c>
      <c r="B67" s="5">
        <v>4.4240000000000004</v>
      </c>
      <c r="C67" s="5">
        <f t="shared" ref="C67:C130" si="7">B67/(1+G67)</f>
        <v>4.3024179705696719</v>
      </c>
      <c r="D67" s="5">
        <v>6.07</v>
      </c>
      <c r="E67" s="5">
        <f t="shared" ref="E67:E130" si="8">(D67-G67)/(1+G67)</f>
        <v>5.8756996048660888</v>
      </c>
      <c r="F67" s="5">
        <v>102.8259</v>
      </c>
      <c r="G67" s="5">
        <f t="shared" ref="G67:G130" si="9">(F67-100)/100</f>
        <v>2.8259000000000045E-2</v>
      </c>
      <c r="H67" s="5">
        <f>B67*(1+N67/12/100)-L67</f>
        <v>-4.6526666666668604E-4</v>
      </c>
      <c r="I67" s="5">
        <f>C67*(1+O67/12)-M67</f>
        <v>-1.099847682148436E-3</v>
      </c>
      <c r="J67" s="5">
        <v>0.88431273004188349</v>
      </c>
      <c r="K67" s="5">
        <v>0.65</v>
      </c>
      <c r="L67" s="5">
        <v>4.4450000000000003</v>
      </c>
      <c r="M67" s="5">
        <f t="shared" si="5"/>
        <v>4.3228408406831358</v>
      </c>
      <c r="N67" s="4">
        <v>5.57</v>
      </c>
      <c r="O67" s="6">
        <f t="shared" si="6"/>
        <v>5.3894407926407643E-2</v>
      </c>
      <c r="P67" s="5">
        <v>5.75</v>
      </c>
      <c r="Q67" s="5">
        <v>5.5644939650418808</v>
      </c>
    </row>
    <row r="68" spans="1:17">
      <c r="A68" s="4">
        <v>199107</v>
      </c>
      <c r="B68" s="5">
        <v>4.0549999999999997</v>
      </c>
      <c r="C68" s="5">
        <f t="shared" si="7"/>
        <v>3.9517949237708012</v>
      </c>
      <c r="D68" s="5">
        <v>5.98</v>
      </c>
      <c r="E68" s="5">
        <f t="shared" si="8"/>
        <v>5.8023498317928972</v>
      </c>
      <c r="F68" s="5">
        <v>102.6116</v>
      </c>
      <c r="G68" s="5">
        <f t="shared" si="9"/>
        <v>2.6115999999999959E-2</v>
      </c>
      <c r="H68" s="5">
        <f>B68*(1+N68/12/100)-L68</f>
        <v>-4.1442500000004046E-3</v>
      </c>
      <c r="I68" s="5">
        <f>C68*(1+O68/12)-M68</f>
        <v>-4.5902781309887786E-3</v>
      </c>
      <c r="J68" s="5">
        <v>0.25402460672094018</v>
      </c>
      <c r="K68" s="5">
        <v>0.53</v>
      </c>
      <c r="L68" s="5">
        <v>4.0780000000000003</v>
      </c>
      <c r="M68" s="5">
        <f t="shared" si="5"/>
        <v>3.9742095435603773</v>
      </c>
      <c r="N68" s="4">
        <v>5.58</v>
      </c>
      <c r="O68" s="6">
        <f t="shared" si="6"/>
        <v>5.4125303571915841E-2</v>
      </c>
      <c r="P68" s="5">
        <v>5.7</v>
      </c>
      <c r="Q68" s="5">
        <v>5.5294761995719783</v>
      </c>
    </row>
    <row r="69" spans="1:17">
      <c r="A69" s="4">
        <v>199108</v>
      </c>
      <c r="B69" s="5">
        <v>3.8069999999999999</v>
      </c>
      <c r="C69" s="5">
        <f t="shared" si="7"/>
        <v>3.7450236043712604</v>
      </c>
      <c r="D69" s="5">
        <v>5.65</v>
      </c>
      <c r="E69" s="5">
        <f t="shared" si="8"/>
        <v>5.5417407326159394</v>
      </c>
      <c r="F69" s="5">
        <v>101.6549</v>
      </c>
      <c r="G69" s="5">
        <f t="shared" si="9"/>
        <v>1.6548999999999977E-2</v>
      </c>
      <c r="H69" s="5">
        <f>B69*(1+N69/12/100)-L69</f>
        <v>-9.0574999999759598E-5</v>
      </c>
      <c r="I69" s="5">
        <f>C69*(1+O69/12)-M69</f>
        <v>-4.1070375057294939E-4</v>
      </c>
      <c r="J69" s="5">
        <v>2.7229749359533054E-2</v>
      </c>
      <c r="K69" s="5">
        <v>0.36</v>
      </c>
      <c r="L69" s="5">
        <v>3.8239999999999998</v>
      </c>
      <c r="M69" s="5">
        <f t="shared" si="5"/>
        <v>3.7617468513568948</v>
      </c>
      <c r="N69" s="4">
        <v>5.33</v>
      </c>
      <c r="O69" s="6">
        <f t="shared" si="6"/>
        <v>5.2269502011216377E-2</v>
      </c>
      <c r="P69" s="5">
        <v>5.39</v>
      </c>
      <c r="Q69" s="5">
        <v>5.2859734257768194</v>
      </c>
    </row>
    <row r="70" spans="1:17">
      <c r="A70" s="4">
        <v>199109</v>
      </c>
      <c r="B70" s="5">
        <v>4.13</v>
      </c>
      <c r="C70" s="5">
        <f t="shared" si="7"/>
        <v>4.1061106482484897</v>
      </c>
      <c r="D70" s="5">
        <v>5.47</v>
      </c>
      <c r="E70" s="5">
        <f t="shared" si="8"/>
        <v>5.4325752770381914</v>
      </c>
      <c r="F70" s="5">
        <v>100.5818</v>
      </c>
      <c r="G70" s="5">
        <f t="shared" si="9"/>
        <v>5.8180000000000124E-3</v>
      </c>
      <c r="H70" s="5">
        <f>B70*(1+N70/12/100)-L70</f>
        <v>-1.0344999999993831E-3</v>
      </c>
      <c r="I70" s="5">
        <f>C70*(1+O70/12)-M70</f>
        <v>-1.1516263113664493E-3</v>
      </c>
      <c r="J70" s="5">
        <v>0.61402361251921378</v>
      </c>
      <c r="K70" s="5">
        <v>0.51</v>
      </c>
      <c r="L70" s="5">
        <v>4.149</v>
      </c>
      <c r="M70" s="5">
        <f t="shared" si="5"/>
        <v>4.1250007456617395</v>
      </c>
      <c r="N70" s="4">
        <v>5.22</v>
      </c>
      <c r="O70" s="6">
        <f t="shared" si="6"/>
        <v>5.1840213637059582E-2</v>
      </c>
      <c r="P70" s="5">
        <v>5.25</v>
      </c>
      <c r="Q70" s="5">
        <v>5.2138478333058265</v>
      </c>
    </row>
    <row r="71" spans="1:17">
      <c r="A71" s="4">
        <v>199110</v>
      </c>
      <c r="B71" s="5">
        <v>4.09</v>
      </c>
      <c r="C71" s="5">
        <f t="shared" si="7"/>
        <v>4.1108270943910226</v>
      </c>
      <c r="D71" s="5">
        <v>5.33</v>
      </c>
      <c r="E71" s="5">
        <f t="shared" si="8"/>
        <v>5.3622336204144689</v>
      </c>
      <c r="F71" s="5">
        <v>99.493359999999996</v>
      </c>
      <c r="G71" s="5">
        <f t="shared" si="9"/>
        <v>-5.0664000000000438E-3</v>
      </c>
      <c r="H71" s="5">
        <f>B71*(1+N71/12/100)-L71</f>
        <v>-9.9241666666660677E-4</v>
      </c>
      <c r="I71" s="5">
        <f>C71*(1+O71/12)-M71</f>
        <v>-8.9297894234530162E-4</v>
      </c>
      <c r="J71" s="5">
        <v>0.60805948668745502</v>
      </c>
      <c r="K71" s="5">
        <v>0.43</v>
      </c>
      <c r="L71" s="5">
        <v>4.1079999999999997</v>
      </c>
      <c r="M71" s="5">
        <f t="shared" si="5"/>
        <v>4.1289187539751397</v>
      </c>
      <c r="N71" s="4">
        <v>4.99</v>
      </c>
      <c r="O71" s="6">
        <f t="shared" si="6"/>
        <v>5.0205022727144819E-2</v>
      </c>
      <c r="P71" s="5">
        <v>5.04</v>
      </c>
      <c r="Q71" s="5">
        <v>5.070756882670362</v>
      </c>
    </row>
    <row r="72" spans="1:17">
      <c r="A72" s="4">
        <v>199111</v>
      </c>
      <c r="B72" s="5">
        <v>4.0570000000000004</v>
      </c>
      <c r="C72" s="5">
        <f t="shared" si="7"/>
        <v>4.1330560847662614</v>
      </c>
      <c r="D72" s="5">
        <v>4.9400000000000004</v>
      </c>
      <c r="E72" s="5">
        <f t="shared" si="8"/>
        <v>5.0513564563745597</v>
      </c>
      <c r="F72" s="5">
        <v>98.159809999999993</v>
      </c>
      <c r="G72" s="5">
        <f t="shared" si="9"/>
        <v>-1.8401900000000068E-2</v>
      </c>
      <c r="H72" s="5">
        <f>B72*(1+N72/12/100)-L72</f>
        <v>4.1660000000032227E-4</v>
      </c>
      <c r="I72" s="5">
        <f>C72*(1+O72/12)-M72</f>
        <v>7.8340941445453893E-4</v>
      </c>
      <c r="J72" s="5">
        <v>0.41107676263547993</v>
      </c>
      <c r="K72" s="5">
        <v>0.65</v>
      </c>
      <c r="L72" s="5">
        <v>4.0720000000000001</v>
      </c>
      <c r="M72" s="5">
        <f t="shared" si="5"/>
        <v>4.148337287938924</v>
      </c>
      <c r="N72" s="4">
        <v>4.5599999999999996</v>
      </c>
      <c r="O72" s="6">
        <f t="shared" si="6"/>
        <v>4.664232642667096E-2</v>
      </c>
      <c r="P72" s="5">
        <v>4.6100000000000003</v>
      </c>
      <c r="Q72" s="5">
        <v>4.7151699865759724</v>
      </c>
    </row>
    <row r="73" spans="1:17">
      <c r="A73" s="4">
        <v>199112</v>
      </c>
      <c r="B73" s="5">
        <v>3.883</v>
      </c>
      <c r="C73" s="5">
        <f t="shared" si="7"/>
        <v>3.9852777701657569</v>
      </c>
      <c r="D73" s="5">
        <v>4.47</v>
      </c>
      <c r="E73" s="5">
        <f t="shared" si="8"/>
        <v>4.6140791663164276</v>
      </c>
      <c r="F73" s="5">
        <v>97.433610000000002</v>
      </c>
      <c r="G73" s="5">
        <f t="shared" si="9"/>
        <v>-2.5663899999999983E-2</v>
      </c>
      <c r="H73" s="5">
        <f>B73*(1+N73/12/100)-L73</f>
        <v>-2.8301583333334435E-3</v>
      </c>
      <c r="I73" s="5">
        <f>C73*(1+O73/12)-M73</f>
        <v>-2.4611987120075618E-3</v>
      </c>
      <c r="J73" s="5">
        <v>-2.6329428837980718E-2</v>
      </c>
      <c r="K73" s="5">
        <v>0.37</v>
      </c>
      <c r="L73" s="5">
        <v>3.899</v>
      </c>
      <c r="M73" s="5">
        <f t="shared" si="5"/>
        <v>4.0016992083122034</v>
      </c>
      <c r="N73" s="4">
        <v>4.07</v>
      </c>
      <c r="O73" s="6">
        <f t="shared" si="6"/>
        <v>4.2035432126552627E-2</v>
      </c>
      <c r="P73" s="5">
        <v>4.0999999999999996</v>
      </c>
      <c r="Q73" s="5">
        <v>4.2343334091798495</v>
      </c>
    </row>
    <row r="74" spans="1:17">
      <c r="A74" s="4">
        <v>199201</v>
      </c>
      <c r="B74" s="5">
        <v>4.1669999999999998</v>
      </c>
      <c r="C74" s="5">
        <f t="shared" si="7"/>
        <v>4.2991529523481145</v>
      </c>
      <c r="D74" s="5">
        <v>4.05</v>
      </c>
      <c r="E74" s="5">
        <f t="shared" si="8"/>
        <v>4.2101565657206574</v>
      </c>
      <c r="F74" s="5">
        <v>96.926069999999996</v>
      </c>
      <c r="G74" s="5">
        <f t="shared" si="9"/>
        <v>-3.0739300000000042E-2</v>
      </c>
      <c r="H74" s="5">
        <f>B74*(1+N74/12/100)-L74</f>
        <v>1.9550000000023715E-4</v>
      </c>
      <c r="I74" s="5">
        <f>C74*(1+O74/12)-M74</f>
        <v>7.4707641545046499E-4</v>
      </c>
      <c r="J74" s="5">
        <v>0.65496418210881535</v>
      </c>
      <c r="K74" s="5">
        <v>0.35</v>
      </c>
      <c r="L74" s="5">
        <v>4.18</v>
      </c>
      <c r="M74" s="5">
        <f t="shared" si="5"/>
        <v>4.3125652365767024</v>
      </c>
      <c r="N74" s="4">
        <v>3.8</v>
      </c>
      <c r="O74" s="6">
        <f t="shared" si="6"/>
        <v>3.9522280228631988E-2</v>
      </c>
      <c r="P74" s="5">
        <v>3.87</v>
      </c>
      <c r="Q74" s="5">
        <v>4.0244480148632871</v>
      </c>
    </row>
    <row r="75" spans="1:17">
      <c r="A75" s="4">
        <v>199202</v>
      </c>
      <c r="B75" s="5">
        <v>4.0999999999999996</v>
      </c>
      <c r="C75" s="5">
        <f t="shared" si="7"/>
        <v>4.1711319821443</v>
      </c>
      <c r="D75" s="5">
        <v>4.07</v>
      </c>
      <c r="E75" s="5">
        <f t="shared" si="8"/>
        <v>4.1579607681638056</v>
      </c>
      <c r="F75" s="5">
        <v>98.294659999999993</v>
      </c>
      <c r="G75" s="5">
        <f t="shared" si="9"/>
        <v>-1.7053400000000066E-2</v>
      </c>
      <c r="H75" s="5">
        <f>B75*(1+N75/12/100)-L75</f>
        <v>-2.8799999999993275E-3</v>
      </c>
      <c r="I75" s="5">
        <f>C75*(1+O75/12)-M75</f>
        <v>-2.6380893991095888E-3</v>
      </c>
      <c r="J75" s="5">
        <v>0.61589276552077987</v>
      </c>
      <c r="K75" s="5">
        <v>0.32</v>
      </c>
      <c r="L75" s="5">
        <v>4.1159999999999997</v>
      </c>
      <c r="M75" s="5">
        <f t="shared" si="5"/>
        <v>4.1874095703673015</v>
      </c>
      <c r="N75" s="4">
        <v>3.84</v>
      </c>
      <c r="O75" s="6">
        <f t="shared" si="6"/>
        <v>3.9239704374581491E-2</v>
      </c>
      <c r="P75" s="5">
        <v>3.93</v>
      </c>
      <c r="Q75" s="5">
        <v>4.0155318712125361</v>
      </c>
    </row>
    <row r="76" spans="1:17">
      <c r="A76" s="4">
        <v>199203</v>
      </c>
      <c r="B76" s="5">
        <v>4.13</v>
      </c>
      <c r="C76" s="5">
        <f t="shared" si="7"/>
        <v>4.1178892876051529</v>
      </c>
      <c r="D76" s="5">
        <v>4.25</v>
      </c>
      <c r="E76" s="5">
        <f t="shared" si="8"/>
        <v>4.2346050266167197</v>
      </c>
      <c r="F76" s="5">
        <v>100.2941</v>
      </c>
      <c r="G76" s="5">
        <f t="shared" si="9"/>
        <v>2.9410000000000026E-3</v>
      </c>
      <c r="H76" s="5">
        <f>B76*(1+N76/12/100)-L76</f>
        <v>9.0433333333361787E-4</v>
      </c>
      <c r="I76" s="5">
        <f>C76*(1+O76/12)-M76</f>
        <v>8.5096565129472168E-4</v>
      </c>
      <c r="J76" s="5">
        <v>0.7073706680060271</v>
      </c>
      <c r="K76" s="5">
        <v>0.32</v>
      </c>
      <c r="L76" s="5">
        <v>4.1429999999999998</v>
      </c>
      <c r="M76" s="5">
        <f t="shared" si="5"/>
        <v>4.1308511667186796</v>
      </c>
      <c r="N76" s="4">
        <v>4.04</v>
      </c>
      <c r="O76" s="6">
        <f t="shared" si="6"/>
        <v>4.0252208255520519E-2</v>
      </c>
      <c r="P76" s="5">
        <v>4.18</v>
      </c>
      <c r="Q76" s="5">
        <v>4.1648102929284967</v>
      </c>
    </row>
    <row r="77" spans="1:17">
      <c r="A77" s="4">
        <v>199204</v>
      </c>
      <c r="B77" s="5">
        <v>3.988</v>
      </c>
      <c r="C77" s="5">
        <f t="shared" si="7"/>
        <v>4.0014428472453201</v>
      </c>
      <c r="D77" s="5">
        <v>4</v>
      </c>
      <c r="E77" s="5">
        <f t="shared" si="8"/>
        <v>4.0168541214209137</v>
      </c>
      <c r="F77" s="5">
        <v>99.664050000000003</v>
      </c>
      <c r="G77" s="5">
        <f t="shared" si="9"/>
        <v>-3.3594999999999684E-3</v>
      </c>
      <c r="H77" s="5">
        <f>B77*(1+N77/12/100)-L77</f>
        <v>-1.5374999999995254E-3</v>
      </c>
      <c r="I77" s="5">
        <f>C77*(1+O77/12)-M77</f>
        <v>-1.4892920061493342E-3</v>
      </c>
      <c r="J77" s="5">
        <v>0.18080943181255263</v>
      </c>
      <c r="K77" s="5">
        <v>0.36</v>
      </c>
      <c r="L77" s="5">
        <v>4.0019999999999998</v>
      </c>
      <c r="M77" s="5">
        <f t="shared" si="5"/>
        <v>4.0154900387852992</v>
      </c>
      <c r="N77" s="4">
        <v>3.75</v>
      </c>
      <c r="O77" s="6">
        <f t="shared" si="6"/>
        <v>3.7660114153498681E-2</v>
      </c>
      <c r="P77" s="5">
        <v>3.87</v>
      </c>
      <c r="Q77" s="5">
        <v>3.8864159142639698</v>
      </c>
    </row>
    <row r="78" spans="1:17">
      <c r="A78" s="4">
        <v>199205</v>
      </c>
      <c r="B78" s="5">
        <v>4.0129999999999999</v>
      </c>
      <c r="C78" s="5">
        <f t="shared" si="7"/>
        <v>4.069882303019928</v>
      </c>
      <c r="D78" s="5">
        <v>3.82</v>
      </c>
      <c r="E78" s="5">
        <f t="shared" si="8"/>
        <v>3.8883211314617618</v>
      </c>
      <c r="F78" s="5">
        <v>98.602360000000004</v>
      </c>
      <c r="G78" s="5">
        <f t="shared" si="9"/>
        <v>-1.3976399999999955E-2</v>
      </c>
      <c r="H78" s="5">
        <f>B78*(1+N78/12/100)-L78</f>
        <v>3.1393250000002482E-3</v>
      </c>
      <c r="I78" s="5">
        <f>C78*(1+O78/12)-M78</f>
        <v>3.4064051669941975E-3</v>
      </c>
      <c r="J78" s="5">
        <v>0.45225948721324427</v>
      </c>
      <c r="K78" s="5">
        <v>0.36</v>
      </c>
      <c r="L78" s="5">
        <v>4.0220000000000002</v>
      </c>
      <c r="M78" s="5">
        <f t="shared" si="5"/>
        <v>4.0790098735973466</v>
      </c>
      <c r="N78" s="4">
        <v>3.63</v>
      </c>
      <c r="O78" s="6">
        <f t="shared" si="6"/>
        <v>3.6956279748273771E-2</v>
      </c>
      <c r="P78" s="5">
        <v>3.75</v>
      </c>
      <c r="Q78" s="5">
        <v>3.81732891585962</v>
      </c>
    </row>
    <row r="79" spans="1:17">
      <c r="A79" s="4">
        <v>199206</v>
      </c>
      <c r="B79" s="5">
        <v>4.0279999999999996</v>
      </c>
      <c r="C79" s="5">
        <f t="shared" si="7"/>
        <v>4.1376582887988924</v>
      </c>
      <c r="D79" s="5">
        <v>3.86</v>
      </c>
      <c r="E79" s="5">
        <f t="shared" si="8"/>
        <v>3.992308660268773</v>
      </c>
      <c r="F79" s="5">
        <v>97.34975</v>
      </c>
      <c r="G79" s="5">
        <f t="shared" si="9"/>
        <v>-2.6502499999999998E-2</v>
      </c>
      <c r="H79" s="5">
        <f>B79*(1+N79/12/100)-L79</f>
        <v>-5.7146000000010133E-3</v>
      </c>
      <c r="I79" s="5">
        <f>C79*(1+O79/12)-M79</f>
        <v>-5.432741544617592E-3</v>
      </c>
      <c r="J79" s="5">
        <v>0.18018622843632331</v>
      </c>
      <c r="K79" s="5">
        <v>0.37</v>
      </c>
      <c r="L79" s="5">
        <v>4.0460000000000003</v>
      </c>
      <c r="M79" s="5">
        <f t="shared" si="5"/>
        <v>4.156148320873962</v>
      </c>
      <c r="N79" s="4">
        <v>3.66</v>
      </c>
      <c r="O79" s="6">
        <f t="shared" si="6"/>
        <v>3.7868638594346672E-2</v>
      </c>
      <c r="P79" s="5">
        <v>3.77</v>
      </c>
      <c r="Q79" s="5">
        <v>3.8998584998934254</v>
      </c>
    </row>
    <row r="80" spans="1:17">
      <c r="A80" s="4">
        <v>199207</v>
      </c>
      <c r="B80" s="5">
        <v>3.927</v>
      </c>
      <c r="C80" s="5">
        <f t="shared" si="7"/>
        <v>4.0889093617802867</v>
      </c>
      <c r="D80" s="5">
        <v>3.37</v>
      </c>
      <c r="E80" s="5">
        <f t="shared" si="8"/>
        <v>3.5501741560936728</v>
      </c>
      <c r="F80" s="5">
        <v>96.040279999999996</v>
      </c>
      <c r="G80" s="5">
        <f t="shared" si="9"/>
        <v>-3.9597200000000041E-2</v>
      </c>
      <c r="H80" s="5">
        <f>B80*(1+N80/12/100)-L80</f>
        <v>5.0472500000031673E-4</v>
      </c>
      <c r="I80" s="5">
        <f>C80*(1+O80/12)-M80</f>
        <v>1.1169865507607568E-3</v>
      </c>
      <c r="J80" s="5">
        <v>0.28915022049854566</v>
      </c>
      <c r="K80" s="5">
        <v>0.26</v>
      </c>
      <c r="L80" s="5">
        <v>3.9369999999999998</v>
      </c>
      <c r="M80" s="5">
        <f t="shared" si="5"/>
        <v>4.0993216596203172</v>
      </c>
      <c r="N80" s="4">
        <v>3.21</v>
      </c>
      <c r="O80" s="6">
        <f t="shared" si="6"/>
        <v>3.3835773906531717E-2</v>
      </c>
      <c r="P80" s="5">
        <v>3.28</v>
      </c>
      <c r="Q80" s="5">
        <v>3.4564634755333907</v>
      </c>
    </row>
    <row r="81" spans="1:17">
      <c r="A81" s="4">
        <v>199208</v>
      </c>
      <c r="B81" s="5">
        <v>3.73</v>
      </c>
      <c r="C81" s="5">
        <f t="shared" si="7"/>
        <v>3.8932790626236544</v>
      </c>
      <c r="D81" s="5">
        <v>3.31</v>
      </c>
      <c r="E81" s="5">
        <f t="shared" si="8"/>
        <v>3.4986683002434189</v>
      </c>
      <c r="F81" s="5">
        <v>95.806129999999996</v>
      </c>
      <c r="G81" s="5">
        <f t="shared" si="9"/>
        <v>-4.1938700000000037E-2</v>
      </c>
      <c r="H81" s="5">
        <f>B81*(1+N81/12/100)-L81</f>
        <v>1.7290833333332145E-3</v>
      </c>
      <c r="I81" s="5">
        <f>C81*(1+O81/12)-M81</f>
        <v>2.3913244805209288E-3</v>
      </c>
      <c r="J81" s="5">
        <v>0.21675960813865863</v>
      </c>
      <c r="K81" s="5">
        <v>0.34</v>
      </c>
      <c r="L81" s="5">
        <v>3.738</v>
      </c>
      <c r="M81" s="5">
        <f t="shared" si="5"/>
        <v>3.9016292590046171</v>
      </c>
      <c r="N81" s="4">
        <v>3.13</v>
      </c>
      <c r="O81" s="6">
        <f t="shared" si="6"/>
        <v>3.3107888816717675E-2</v>
      </c>
      <c r="P81" s="5">
        <v>3.21</v>
      </c>
      <c r="Q81" s="5">
        <v>3.3942908454813905</v>
      </c>
    </row>
    <row r="82" spans="1:17">
      <c r="A82" s="4">
        <v>199209</v>
      </c>
      <c r="B82" s="5">
        <v>3.7389999999999999</v>
      </c>
      <c r="C82" s="5">
        <f t="shared" si="7"/>
        <v>3.9018731600069581</v>
      </c>
      <c r="D82" s="5">
        <v>3.13</v>
      </c>
      <c r="E82" s="5">
        <f t="shared" si="8"/>
        <v>3.3099053626180095</v>
      </c>
      <c r="F82" s="5">
        <v>95.825770000000006</v>
      </c>
      <c r="G82" s="5">
        <f t="shared" si="9"/>
        <v>-4.1742299999999941E-2</v>
      </c>
      <c r="H82" s="5">
        <f>B82*(1+N82/12/100)-L82</f>
        <v>2.0670749999993632E-3</v>
      </c>
      <c r="I82" s="5">
        <f>C82*(1+O82/12)-M82</f>
        <v>2.710930521462096E-3</v>
      </c>
      <c r="J82" s="5">
        <v>0.45582955217991716</v>
      </c>
      <c r="K82" s="5">
        <v>0.57999999999999996</v>
      </c>
      <c r="L82" s="5">
        <v>3.746</v>
      </c>
      <c r="M82" s="5">
        <f t="shared" si="5"/>
        <v>3.9091780843503785</v>
      </c>
      <c r="N82" s="4">
        <v>2.91</v>
      </c>
      <c r="O82" s="6">
        <f t="shared" si="6"/>
        <v>3.0803220261105126E-2</v>
      </c>
      <c r="P82" s="5">
        <v>2.96</v>
      </c>
      <c r="Q82" s="5">
        <v>3.1325000571349437</v>
      </c>
    </row>
    <row r="83" spans="1:17">
      <c r="A83" s="4">
        <v>199210</v>
      </c>
      <c r="B83" s="5">
        <v>3.7509999999999999</v>
      </c>
      <c r="C83" s="5">
        <f t="shared" si="7"/>
        <v>3.8476108142174295</v>
      </c>
      <c r="D83" s="5">
        <v>3.26</v>
      </c>
      <c r="E83" s="5">
        <f t="shared" si="8"/>
        <v>3.3697206261173687</v>
      </c>
      <c r="F83" s="5">
        <v>97.489069999999998</v>
      </c>
      <c r="G83" s="5">
        <f t="shared" si="9"/>
        <v>-2.5109300000000018E-2</v>
      </c>
      <c r="H83" s="5">
        <f>B83*(1+N83/12/100)-L83</f>
        <v>-2.0601166666667226E-3</v>
      </c>
      <c r="I83" s="5">
        <f>C83*(1+O83/12)-M83</f>
        <v>-1.7944082151304386E-3</v>
      </c>
      <c r="J83" s="5">
        <v>0.54448508180943211</v>
      </c>
      <c r="K83" s="5">
        <v>0.6</v>
      </c>
      <c r="L83" s="5">
        <v>3.762</v>
      </c>
      <c r="M83" s="5">
        <f t="shared" si="5"/>
        <v>3.8588941303881552</v>
      </c>
      <c r="N83" s="4">
        <v>2.86</v>
      </c>
      <c r="O83" s="6">
        <f t="shared" si="6"/>
        <v>2.959418219909165E-2</v>
      </c>
      <c r="P83" s="5">
        <v>3.04</v>
      </c>
      <c r="Q83" s="5">
        <v>3.1440543027028567</v>
      </c>
    </row>
    <row r="84" spans="1:17">
      <c r="A84" s="4">
        <v>199211</v>
      </c>
      <c r="B84" s="5">
        <v>3.7309999999999999</v>
      </c>
      <c r="C84" s="5">
        <f t="shared" si="7"/>
        <v>3.7157098539509912</v>
      </c>
      <c r="D84" s="5">
        <v>3.58</v>
      </c>
      <c r="E84" s="5">
        <f t="shared" si="8"/>
        <v>3.5612305363429484</v>
      </c>
      <c r="F84" s="5">
        <v>100.4115</v>
      </c>
      <c r="G84" s="5">
        <f t="shared" si="9"/>
        <v>4.1150000000000379E-3</v>
      </c>
      <c r="H84" s="5">
        <f>B84*(1+N84/12/100)-L84</f>
        <v>-2.2683083333334686E-3</v>
      </c>
      <c r="I84" s="5">
        <f>C84*(1+O84/12)-M84</f>
        <v>-2.311420424272459E-3</v>
      </c>
      <c r="J84" s="5">
        <v>0.62334327369118625</v>
      </c>
      <c r="K84" s="5">
        <v>0.73</v>
      </c>
      <c r="L84" s="5">
        <v>3.7429999999999999</v>
      </c>
      <c r="M84" s="5">
        <f t="shared" si="5"/>
        <v>3.7276606763169551</v>
      </c>
      <c r="N84" s="4">
        <v>3.13</v>
      </c>
      <c r="O84" s="6">
        <f t="shared" si="6"/>
        <v>3.1130746976192961E-2</v>
      </c>
      <c r="P84" s="5">
        <v>3.34</v>
      </c>
      <c r="Q84" s="5">
        <v>3.3222140890236669</v>
      </c>
    </row>
    <row r="85" spans="1:17">
      <c r="A85" s="4">
        <v>199212</v>
      </c>
      <c r="B85" s="5">
        <v>3.6720000000000002</v>
      </c>
      <c r="C85" s="5">
        <f t="shared" si="7"/>
        <v>3.6499687883932586</v>
      </c>
      <c r="D85" s="5">
        <v>3.48</v>
      </c>
      <c r="E85" s="5">
        <f t="shared" si="8"/>
        <v>3.4531209618741281</v>
      </c>
      <c r="F85" s="5">
        <v>100.6036</v>
      </c>
      <c r="G85" s="5">
        <f t="shared" si="9"/>
        <v>6.0360000000000014E-3</v>
      </c>
      <c r="H85" s="5">
        <f>B85*(1+N85/12/100)-L85</f>
        <v>8.5320000000033147E-4</v>
      </c>
      <c r="I85" s="5">
        <f>C85*(1+O85/12)-M85</f>
        <v>7.7106939763238458E-4</v>
      </c>
      <c r="J85" s="5">
        <v>0.40480635551142008</v>
      </c>
      <c r="K85" s="5">
        <v>0.36</v>
      </c>
      <c r="L85" s="5">
        <v>3.681</v>
      </c>
      <c r="M85" s="5">
        <f t="shared" si="5"/>
        <v>3.658914790325595</v>
      </c>
      <c r="N85" s="4">
        <v>3.22</v>
      </c>
      <c r="O85" s="6">
        <f t="shared" si="6"/>
        <v>3.1946809060510763E-2</v>
      </c>
      <c r="P85" s="5">
        <v>3.36</v>
      </c>
      <c r="Q85" s="5">
        <v>3.3338409361096422</v>
      </c>
    </row>
    <row r="86" spans="1:17">
      <c r="A86" s="4">
        <v>199301</v>
      </c>
      <c r="B86" s="5">
        <v>3.6520000000000001</v>
      </c>
      <c r="C86" s="5">
        <f t="shared" si="7"/>
        <v>3.5983911683735705</v>
      </c>
      <c r="D86" s="5">
        <v>3.19</v>
      </c>
      <c r="E86" s="5">
        <f t="shared" si="8"/>
        <v>3.1284937008448135</v>
      </c>
      <c r="F86" s="5">
        <v>101.4898</v>
      </c>
      <c r="G86" s="5">
        <f t="shared" si="9"/>
        <v>1.4898000000000024E-2</v>
      </c>
      <c r="H86" s="5">
        <f>B86*(1+N86/12/100)-L86</f>
        <v>1.1299999999998533E-3</v>
      </c>
      <c r="I86" s="5">
        <f>C86*(1+O86/12)-M86</f>
        <v>9.3733941201845639E-4</v>
      </c>
      <c r="J86" s="5">
        <v>0.70290391397100438</v>
      </c>
      <c r="K86" s="5">
        <v>0.35</v>
      </c>
      <c r="L86" s="5">
        <v>3.66</v>
      </c>
      <c r="M86" s="5">
        <f t="shared" si="5"/>
        <v>3.6062737339121762</v>
      </c>
      <c r="N86" s="4">
        <v>3</v>
      </c>
      <c r="O86" s="6">
        <f t="shared" si="6"/>
        <v>2.9412827693029248E-2</v>
      </c>
      <c r="P86" s="5">
        <v>3.14</v>
      </c>
      <c r="Q86" s="5">
        <v>3.0792276662285274</v>
      </c>
    </row>
    <row r="87" spans="1:17">
      <c r="A87" s="4">
        <v>199302</v>
      </c>
      <c r="B87" s="5">
        <v>3.5649999999999999</v>
      </c>
      <c r="C87" s="5">
        <f t="shared" si="7"/>
        <v>3.5182946386716343</v>
      </c>
      <c r="D87" s="5">
        <v>3.12</v>
      </c>
      <c r="E87" s="5">
        <f t="shared" si="8"/>
        <v>3.0660235375391678</v>
      </c>
      <c r="F87" s="5">
        <v>101.3275</v>
      </c>
      <c r="G87" s="5">
        <f t="shared" si="9"/>
        <v>1.3275000000000006E-2</v>
      </c>
      <c r="H87" s="5">
        <f>B87*(1+N87/12/100)-L87</f>
        <v>2.1704541666666799E-2</v>
      </c>
      <c r="I87" s="5">
        <f>C87*(1+O87/12)-M87</f>
        <v>2.1269232546264227E-2</v>
      </c>
      <c r="J87" s="5">
        <v>3.8518653210897959E-2</v>
      </c>
      <c r="K87" s="5">
        <v>0.26</v>
      </c>
      <c r="L87" s="5">
        <v>3.552</v>
      </c>
      <c r="M87" s="5">
        <f t="shared" si="5"/>
        <v>3.5054649527522148</v>
      </c>
      <c r="N87" s="4">
        <v>2.93</v>
      </c>
      <c r="O87" s="6">
        <f t="shared" si="6"/>
        <v>2.8785127433322642E-2</v>
      </c>
      <c r="P87" s="5">
        <v>3.07</v>
      </c>
      <c r="Q87" s="5">
        <v>3.0166785916952454</v>
      </c>
    </row>
    <row r="88" spans="1:17">
      <c r="A88" s="4">
        <v>199303</v>
      </c>
      <c r="B88" s="5">
        <v>3.88</v>
      </c>
      <c r="C88" s="5">
        <f t="shared" si="7"/>
        <v>3.8595367362245376</v>
      </c>
      <c r="D88" s="5">
        <v>3.11</v>
      </c>
      <c r="E88" s="5">
        <f t="shared" si="8"/>
        <v>3.0883237077017656</v>
      </c>
      <c r="F88" s="5">
        <v>100.53019999999999</v>
      </c>
      <c r="G88" s="5">
        <f t="shared" si="9"/>
        <v>5.3019999999999352E-3</v>
      </c>
      <c r="H88" s="5">
        <f>B88*(1+N88/12/100)-L88</f>
        <v>-2.4616666666670284E-3</v>
      </c>
      <c r="I88" s="5">
        <f>C88*(1+O88/12)-M88</f>
        <v>-2.5156867388385074E-3</v>
      </c>
      <c r="J88" s="5">
        <v>0.81414660373976944</v>
      </c>
      <c r="K88" s="5">
        <v>0.36</v>
      </c>
      <c r="L88" s="5">
        <v>3.8919999999999999</v>
      </c>
      <c r="M88" s="5">
        <f t="shared" si="5"/>
        <v>3.8714734477798713</v>
      </c>
      <c r="N88" s="4">
        <v>2.95</v>
      </c>
      <c r="O88" s="6">
        <f t="shared" si="6"/>
        <v>2.9291675536306506E-2</v>
      </c>
      <c r="P88" s="5">
        <v>3.05</v>
      </c>
      <c r="Q88" s="5">
        <v>3.0286401499250974</v>
      </c>
    </row>
    <row r="89" spans="1:17">
      <c r="A89" s="4">
        <v>199304</v>
      </c>
      <c r="B89" s="5">
        <v>4.3890000000000002</v>
      </c>
      <c r="C89" s="5">
        <f t="shared" si="7"/>
        <v>4.4522509024455932</v>
      </c>
      <c r="D89" s="5">
        <v>3.09</v>
      </c>
      <c r="E89" s="5">
        <f t="shared" si="8"/>
        <v>3.1489419437235076</v>
      </c>
      <c r="F89" s="5">
        <v>98.579350000000005</v>
      </c>
      <c r="G89" s="5">
        <f t="shared" si="9"/>
        <v>-1.4206499999999948E-2</v>
      </c>
      <c r="H89" s="5">
        <f>B89*(1+N89/12/100)-L89</f>
        <v>-2.502975000000518E-3</v>
      </c>
      <c r="I89" s="5">
        <f>C89*(1+O89/12)-M89</f>
        <v>-2.3321221326915165E-3</v>
      </c>
      <c r="J89" s="5">
        <v>0.86412795125666408</v>
      </c>
      <c r="K89" s="5">
        <v>0.28000000000000003</v>
      </c>
      <c r="L89" s="5">
        <v>4.4020000000000001</v>
      </c>
      <c r="M89" s="5">
        <f t="shared" si="5"/>
        <v>4.4654382484769881</v>
      </c>
      <c r="N89" s="4">
        <v>2.87</v>
      </c>
      <c r="O89" s="6">
        <f t="shared" si="6"/>
        <v>2.9257714724229764E-2</v>
      </c>
      <c r="P89" s="5">
        <v>2.97</v>
      </c>
      <c r="Q89" s="5">
        <v>3.0272125957413998</v>
      </c>
    </row>
    <row r="90" spans="1:17">
      <c r="A90" s="4">
        <v>199305</v>
      </c>
      <c r="B90" s="5">
        <v>4.6109999999999998</v>
      </c>
      <c r="C90" s="5">
        <f t="shared" si="7"/>
        <v>4.6953242675864377</v>
      </c>
      <c r="D90" s="5">
        <v>3.1</v>
      </c>
      <c r="E90" s="5">
        <f t="shared" si="8"/>
        <v>3.1749792880295806</v>
      </c>
      <c r="F90" s="5">
        <v>98.204080000000005</v>
      </c>
      <c r="G90" s="5">
        <f t="shared" si="9"/>
        <v>-1.7959199999999953E-2</v>
      </c>
      <c r="H90" s="5">
        <f>B90*(1+N90/12/100)-L90</f>
        <v>3.7379999999931357E-4</v>
      </c>
      <c r="I90" s="5">
        <f>C90*(1+O90/12)-M90</f>
        <v>6.6399490024782182E-4</v>
      </c>
      <c r="J90" s="5">
        <v>0.71520746996800089</v>
      </c>
      <c r="K90" s="5">
        <v>0.31</v>
      </c>
      <c r="L90" s="5">
        <v>4.6219999999999999</v>
      </c>
      <c r="M90" s="5">
        <f t="shared" si="5"/>
        <v>4.7065254315299319</v>
      </c>
      <c r="N90" s="4">
        <v>2.96</v>
      </c>
      <c r="O90" s="6">
        <f t="shared" si="6"/>
        <v>3.032419019657839E-2</v>
      </c>
      <c r="P90" s="5">
        <v>3.07</v>
      </c>
      <c r="Q90" s="5">
        <v>3.1444306590927789</v>
      </c>
    </row>
    <row r="91" spans="1:17">
      <c r="A91" s="4">
        <v>199306</v>
      </c>
      <c r="B91" s="5">
        <v>4.5579999999999998</v>
      </c>
      <c r="C91" s="5">
        <f t="shared" si="7"/>
        <v>4.6365802992537217</v>
      </c>
      <c r="D91" s="5">
        <v>3.21</v>
      </c>
      <c r="E91" s="5">
        <f t="shared" si="8"/>
        <v>3.2825807502979751</v>
      </c>
      <c r="F91" s="5">
        <v>98.305210000000002</v>
      </c>
      <c r="G91" s="5">
        <f t="shared" si="9"/>
        <v>-1.6947899999999974E-2</v>
      </c>
      <c r="H91" s="5">
        <f>B91*(1+N91/12/100)-L91</f>
        <v>-1.3391166666663068E-3</v>
      </c>
      <c r="I91" s="5">
        <f>C91*(1+O91/12)-M91</f>
        <v>-1.0910901721601363E-3</v>
      </c>
      <c r="J91" s="5">
        <v>0.86538932205167651</v>
      </c>
      <c r="K91" s="5">
        <v>0.28000000000000003</v>
      </c>
      <c r="L91" s="5">
        <v>4.5709999999999997</v>
      </c>
      <c r="M91" s="5">
        <f t="shared" si="5"/>
        <v>4.6498044203354025</v>
      </c>
      <c r="N91" s="4">
        <v>3.07</v>
      </c>
      <c r="O91" s="6">
        <f t="shared" si="6"/>
        <v>3.1401671386491109E-2</v>
      </c>
      <c r="P91" s="5">
        <v>3.2</v>
      </c>
      <c r="Q91" s="5">
        <v>3.2724083494659135</v>
      </c>
    </row>
    <row r="92" spans="1:17">
      <c r="A92" s="4">
        <v>199307</v>
      </c>
      <c r="B92" s="5">
        <v>5.3920000000000003</v>
      </c>
      <c r="C92" s="5">
        <f t="shared" si="7"/>
        <v>5.4334304505283244</v>
      </c>
      <c r="D92" s="5">
        <v>3.16</v>
      </c>
      <c r="E92" s="5">
        <f t="shared" si="8"/>
        <v>3.1919641458082029</v>
      </c>
      <c r="F92" s="5">
        <v>99.237489999999994</v>
      </c>
      <c r="G92" s="5">
        <f t="shared" si="9"/>
        <v>-7.62510000000006E-3</v>
      </c>
      <c r="H92" s="5">
        <f>B92*(1+N92/12/100)-L92</f>
        <v>-2.3402666666667571E-3</v>
      </c>
      <c r="I92" s="5">
        <f>C92*(1+O92/12)-M92</f>
        <v>-2.2176942906231289E-3</v>
      </c>
      <c r="J92" s="5">
        <v>0.67400434467776971</v>
      </c>
      <c r="K92" s="5">
        <v>0.28000000000000003</v>
      </c>
      <c r="L92" s="5">
        <v>5.4080000000000004</v>
      </c>
      <c r="M92" s="5">
        <f t="shared" si="5"/>
        <v>5.4495533895506636</v>
      </c>
      <c r="N92" s="4">
        <v>3.04</v>
      </c>
      <c r="O92" s="6">
        <f t="shared" si="6"/>
        <v>3.0710421031406584E-2</v>
      </c>
      <c r="P92" s="5">
        <v>3.16</v>
      </c>
      <c r="Q92" s="5">
        <v>3.1919641458082029</v>
      </c>
    </row>
    <row r="93" spans="1:17">
      <c r="A93" s="4">
        <v>199308</v>
      </c>
      <c r="B93" s="5">
        <v>4.8380000000000001</v>
      </c>
      <c r="C93" s="5">
        <f t="shared" si="7"/>
        <v>4.8961887552619103</v>
      </c>
      <c r="D93" s="5">
        <v>3.14</v>
      </c>
      <c r="E93" s="5">
        <f t="shared" si="8"/>
        <v>3.1897936020637268</v>
      </c>
      <c r="F93" s="5">
        <v>98.811549999999997</v>
      </c>
      <c r="G93" s="5">
        <f t="shared" si="9"/>
        <v>-1.188450000000003E-2</v>
      </c>
      <c r="H93" s="5">
        <f>B93*(1+N93/12/100)-L93</f>
        <v>1.7563333333381337E-4</v>
      </c>
      <c r="I93" s="5">
        <f>C93*(1+O93/12)-M93</f>
        <v>3.7502261978605844E-4</v>
      </c>
      <c r="J93" s="5">
        <v>0.79390003725980729</v>
      </c>
      <c r="K93" s="5">
        <v>0.24</v>
      </c>
      <c r="L93" s="5">
        <v>4.8499999999999996</v>
      </c>
      <c r="M93" s="5">
        <f t="shared" si="5"/>
        <v>4.908333084543254</v>
      </c>
      <c r="N93" s="4">
        <v>3.02</v>
      </c>
      <c r="O93" s="6">
        <f t="shared" si="6"/>
        <v>3.068350309250285E-2</v>
      </c>
      <c r="P93" s="5">
        <v>3.14</v>
      </c>
      <c r="Q93" s="5">
        <v>3.1897936020637268</v>
      </c>
    </row>
    <row r="94" spans="1:17">
      <c r="A94" s="4">
        <v>199309</v>
      </c>
      <c r="B94" s="5">
        <v>4.0609999999999999</v>
      </c>
      <c r="C94" s="5">
        <f t="shared" si="7"/>
        <v>4.1315743129413702</v>
      </c>
      <c r="D94" s="5">
        <v>3.12</v>
      </c>
      <c r="E94" s="5">
        <f t="shared" si="8"/>
        <v>3.1915996477021538</v>
      </c>
      <c r="F94" s="5">
        <v>98.291830000000004</v>
      </c>
      <c r="G94" s="5">
        <f t="shared" si="9"/>
        <v>-1.7081699999999957E-2</v>
      </c>
      <c r="H94" s="5">
        <f>B94*(1+N94/12/100)-L94</f>
        <v>-9.0167083333341225E-3</v>
      </c>
      <c r="I94" s="5">
        <f>C94*(1+O94/12)-M94</f>
        <v>-8.9370614219941302E-3</v>
      </c>
      <c r="J94" s="5">
        <v>0.68841273988909213</v>
      </c>
      <c r="K94" s="5">
        <v>0.46</v>
      </c>
      <c r="L94" s="5">
        <v>4.08</v>
      </c>
      <c r="M94" s="5">
        <f t="shared" si="5"/>
        <v>4.1509045054914537</v>
      </c>
      <c r="N94" s="4">
        <v>2.95</v>
      </c>
      <c r="O94" s="6">
        <f t="shared" si="6"/>
        <v>3.0186452933066765E-2</v>
      </c>
      <c r="P94" s="5">
        <v>3.06</v>
      </c>
      <c r="Q94" s="5">
        <v>3.1305569343861031</v>
      </c>
    </row>
    <row r="95" spans="1:17">
      <c r="A95" s="4">
        <v>199310</v>
      </c>
      <c r="B95" s="5">
        <v>4.3550000000000004</v>
      </c>
      <c r="C95" s="5">
        <f t="shared" si="7"/>
        <v>4.3948201469050634</v>
      </c>
      <c r="D95" s="5">
        <v>3.24</v>
      </c>
      <c r="E95" s="5">
        <f t="shared" si="8"/>
        <v>3.2787686390074553</v>
      </c>
      <c r="F95" s="5">
        <v>99.09393</v>
      </c>
      <c r="G95" s="5">
        <f t="shared" si="9"/>
        <v>-9.0606999999999979E-3</v>
      </c>
      <c r="H95" s="5">
        <f>B95*(1+N95/12/100)-L95</f>
        <v>-1.0399166666656967E-3</v>
      </c>
      <c r="I95" s="5">
        <f>C95*(1+O95/12)-M95</f>
        <v>-9.1480797515508527E-4</v>
      </c>
      <c r="J95" s="5">
        <v>0.7845682233237673</v>
      </c>
      <c r="K95" s="5">
        <v>0.41</v>
      </c>
      <c r="L95" s="5">
        <v>4.367</v>
      </c>
      <c r="M95" s="5">
        <f t="shared" si="5"/>
        <v>4.4069298694682919</v>
      </c>
      <c r="N95" s="4">
        <v>3.02</v>
      </c>
      <c r="O95" s="6">
        <f t="shared" si="6"/>
        <v>3.0567570586815966E-2</v>
      </c>
      <c r="P95" s="5">
        <v>3.12</v>
      </c>
      <c r="Q95" s="5">
        <v>3.1576714133751684</v>
      </c>
    </row>
    <row r="96" spans="1:17">
      <c r="A96" s="4">
        <v>199311</v>
      </c>
      <c r="B96" s="5">
        <v>4.42</v>
      </c>
      <c r="C96" s="5">
        <f t="shared" si="7"/>
        <v>4.4246901715818767</v>
      </c>
      <c r="D96" s="5">
        <v>3.35</v>
      </c>
      <c r="E96" s="5">
        <f t="shared" si="8"/>
        <v>3.3546158928464171</v>
      </c>
      <c r="F96" s="5">
        <v>99.894000000000005</v>
      </c>
      <c r="G96" s="5">
        <f t="shared" si="9"/>
        <v>-1.0599999999999455E-3</v>
      </c>
      <c r="H96" s="5">
        <f>B96*(1+N96/12/100)-L96</f>
        <v>-4.5816666666667061E-3</v>
      </c>
      <c r="I96" s="5">
        <f>C96*(1+O96/12)-M96</f>
        <v>-4.5704866295892543E-3</v>
      </c>
      <c r="J96" s="5">
        <v>0.68770475362706429</v>
      </c>
      <c r="K96" s="5">
        <v>0.36</v>
      </c>
      <c r="L96" s="5">
        <v>4.4359999999999999</v>
      </c>
      <c r="M96" s="5">
        <f t="shared" si="5"/>
        <v>4.4407071495785528</v>
      </c>
      <c r="N96" s="4">
        <v>3.1</v>
      </c>
      <c r="O96" s="6">
        <f t="shared" si="6"/>
        <v>3.1043506116483467E-2</v>
      </c>
      <c r="P96" s="5">
        <v>3.26</v>
      </c>
      <c r="Q96" s="5">
        <v>3.2645203916151115</v>
      </c>
    </row>
    <row r="97" spans="1:17">
      <c r="A97" s="4">
        <v>199312</v>
      </c>
      <c r="B97" s="5">
        <v>5.0869999999999997</v>
      </c>
      <c r="C97" s="5">
        <f t="shared" si="7"/>
        <v>5.0907768473430437</v>
      </c>
      <c r="D97" s="5">
        <v>3.26</v>
      </c>
      <c r="E97" s="5">
        <f t="shared" si="8"/>
        <v>3.2631628405113751</v>
      </c>
      <c r="F97" s="5">
        <v>99.925809999999998</v>
      </c>
      <c r="G97" s="5">
        <f t="shared" si="9"/>
        <v>-7.4190000000001538E-4</v>
      </c>
      <c r="H97" s="5">
        <f>B97*(1+N97/12/100)-L97</f>
        <v>-2.0281500000001174E-3</v>
      </c>
      <c r="I97" s="5">
        <f>C97*(1+O97/12)-M97</f>
        <v>-2.016867980844772E-3</v>
      </c>
      <c r="J97" s="5">
        <v>0.84044167669684444</v>
      </c>
      <c r="K97" s="5">
        <v>0.37</v>
      </c>
      <c r="L97" s="5">
        <v>5.1020000000000003</v>
      </c>
      <c r="M97" s="5">
        <f t="shared" si="5"/>
        <v>5.1057879841054081</v>
      </c>
      <c r="N97" s="4">
        <v>3.06</v>
      </c>
      <c r="O97" s="6">
        <f t="shared" si="6"/>
        <v>3.0630143503465219E-2</v>
      </c>
      <c r="P97" s="5">
        <v>3.23</v>
      </c>
      <c r="Q97" s="5">
        <v>3.2331405669866471</v>
      </c>
    </row>
    <row r="98" spans="1:17">
      <c r="A98" s="4">
        <v>199401</v>
      </c>
      <c r="B98" s="5">
        <v>5.1239999999999997</v>
      </c>
      <c r="C98" s="5">
        <f t="shared" si="7"/>
        <v>5.0403255554539088</v>
      </c>
      <c r="D98" s="5">
        <v>3.15</v>
      </c>
      <c r="E98" s="5">
        <f t="shared" si="8"/>
        <v>3.082230885076839</v>
      </c>
      <c r="F98" s="5">
        <v>101.6601</v>
      </c>
      <c r="G98" s="5">
        <f t="shared" si="9"/>
        <v>1.6600999999999998E-2</v>
      </c>
      <c r="H98" s="5">
        <f>B98*(1+N98/12/100)-L98</f>
        <v>1.7246000000001871E-3</v>
      </c>
      <c r="I98" s="5">
        <f>C98*(1+O98/12)-M98</f>
        <v>1.4234490807316647E-3</v>
      </c>
      <c r="J98" s="5">
        <v>0.80642926423721772</v>
      </c>
      <c r="K98" s="5">
        <v>0.28999999999999998</v>
      </c>
      <c r="L98" s="5">
        <v>5.1349999999999998</v>
      </c>
      <c r="M98" s="5">
        <f t="shared" si="5"/>
        <v>5.0511459264745948</v>
      </c>
      <c r="N98" s="4">
        <v>2.98</v>
      </c>
      <c r="O98" s="6">
        <f t="shared" si="6"/>
        <v>2.9150069693026071E-2</v>
      </c>
      <c r="P98" s="5">
        <v>3.15</v>
      </c>
      <c r="Q98" s="5">
        <v>3.082230885076839</v>
      </c>
    </row>
    <row r="99" spans="1:17">
      <c r="A99" s="4">
        <v>199402</v>
      </c>
      <c r="B99" s="5">
        <v>5.3559999999999999</v>
      </c>
      <c r="C99" s="5">
        <f t="shared" si="7"/>
        <v>5.3092888764648611</v>
      </c>
      <c r="D99" s="5">
        <v>3.43</v>
      </c>
      <c r="E99" s="5">
        <f t="shared" si="8"/>
        <v>3.3913647727295255</v>
      </c>
      <c r="F99" s="5">
        <v>100.8798</v>
      </c>
      <c r="G99" s="5">
        <f t="shared" si="9"/>
        <v>8.7980000000000298E-3</v>
      </c>
      <c r="H99" s="5">
        <f>B99*(1+N99/12/100)-L99</f>
        <v>7.5058333333331007E-3</v>
      </c>
      <c r="I99" s="5">
        <f>C99*(1+O99/12)-M99</f>
        <v>7.2763805084328226E-3</v>
      </c>
      <c r="J99" s="5">
        <v>0.81999329405565935</v>
      </c>
      <c r="K99" s="5">
        <v>0.39</v>
      </c>
      <c r="L99" s="5">
        <v>5.3630000000000004</v>
      </c>
      <c r="M99" s="5">
        <f t="shared" si="5"/>
        <v>5.3162278275730124</v>
      </c>
      <c r="N99" s="4">
        <v>3.25</v>
      </c>
      <c r="O99" s="6">
        <f t="shared" si="6"/>
        <v>3.2129346013770842E-2</v>
      </c>
      <c r="P99" s="5">
        <v>3.43</v>
      </c>
      <c r="Q99" s="5">
        <v>3.3913647727295255</v>
      </c>
    </row>
    <row r="100" spans="1:17">
      <c r="A100" s="4">
        <v>199403</v>
      </c>
      <c r="B100" s="5">
        <v>5.7709999999999999</v>
      </c>
      <c r="C100" s="5">
        <f t="shared" si="7"/>
        <v>5.7127697380599542</v>
      </c>
      <c r="D100" s="5">
        <v>3.77</v>
      </c>
      <c r="E100" s="5">
        <f t="shared" si="8"/>
        <v>3.7218699793009846</v>
      </c>
      <c r="F100" s="5">
        <v>101.0193</v>
      </c>
      <c r="G100" s="5">
        <f t="shared" si="9"/>
        <v>1.0193000000000013E-2</v>
      </c>
      <c r="H100" s="5">
        <f>B100*(1+N100/12/100)-L100</f>
        <v>2.8320833333328466E-3</v>
      </c>
      <c r="I100" s="5">
        <f>C100*(1+O100/12)-M100</f>
        <v>2.5873470228541251E-3</v>
      </c>
      <c r="J100" s="5">
        <v>0.80820514696468093</v>
      </c>
      <c r="K100" s="5">
        <v>0.46</v>
      </c>
      <c r="L100" s="5">
        <v>5.7850000000000001</v>
      </c>
      <c r="M100" s="5">
        <f t="shared" si="5"/>
        <v>5.726628475944695</v>
      </c>
      <c r="N100" s="4">
        <v>3.5</v>
      </c>
      <c r="O100" s="6">
        <f t="shared" si="6"/>
        <v>3.4545943200952681E-2</v>
      </c>
      <c r="P100" s="5">
        <v>3.78</v>
      </c>
      <c r="Q100" s="5">
        <v>3.7317690777900849</v>
      </c>
    </row>
    <row r="101" spans="1:17">
      <c r="A101" s="4">
        <v>199404</v>
      </c>
      <c r="B101" s="5">
        <v>5.3380000000000001</v>
      </c>
      <c r="C101" s="5">
        <f t="shared" si="7"/>
        <v>5.2986364299618129</v>
      </c>
      <c r="D101" s="5">
        <v>4.01</v>
      </c>
      <c r="E101" s="5">
        <f t="shared" si="8"/>
        <v>3.9730551731188988</v>
      </c>
      <c r="F101" s="5">
        <v>100.74290000000001</v>
      </c>
      <c r="G101" s="5">
        <f t="shared" si="9"/>
        <v>7.4290000000000588E-3</v>
      </c>
      <c r="H101" s="5">
        <f>B101*(1+N101/12/100)-L101</f>
        <v>-2.6301333333327293E-3</v>
      </c>
      <c r="I101" s="5">
        <f>C101*(1+O101/12)-M101</f>
        <v>-2.7631240082257591E-3</v>
      </c>
      <c r="J101" s="5">
        <v>0.71556824371278849</v>
      </c>
      <c r="K101" s="5">
        <v>0.44</v>
      </c>
      <c r="L101" s="5">
        <v>5.3570000000000002</v>
      </c>
      <c r="M101" s="5">
        <f t="shared" si="5"/>
        <v>5.3174963198399086</v>
      </c>
      <c r="N101" s="4">
        <v>3.68</v>
      </c>
      <c r="O101" s="6">
        <f t="shared" si="6"/>
        <v>3.64548866470987E-2</v>
      </c>
      <c r="P101" s="5">
        <v>4.09</v>
      </c>
      <c r="Q101" s="5">
        <v>4.0524652357635125</v>
      </c>
    </row>
    <row r="102" spans="1:17">
      <c r="A102" s="4">
        <v>199405</v>
      </c>
      <c r="B102" s="5">
        <v>5.53</v>
      </c>
      <c r="C102" s="5">
        <f t="shared" si="7"/>
        <v>5.5304617935597618</v>
      </c>
      <c r="D102" s="5">
        <v>4.51</v>
      </c>
      <c r="E102" s="5">
        <f t="shared" si="8"/>
        <v>4.5104601234203043</v>
      </c>
      <c r="F102" s="5">
        <v>99.991650000000007</v>
      </c>
      <c r="G102" s="5">
        <f t="shared" si="9"/>
        <v>-8.349999999992974E-5</v>
      </c>
      <c r="H102" s="5">
        <f>B102*(1+N102/12/100)-L102</f>
        <v>-9.2149999999957544E-4</v>
      </c>
      <c r="I102" s="5">
        <f>C102*(1+O102/12)-M102</f>
        <v>-9.1959877074909713E-4</v>
      </c>
      <c r="J102" s="5">
        <v>0.84941104011086299</v>
      </c>
      <c r="K102" s="5">
        <v>0.46</v>
      </c>
      <c r="L102" s="5">
        <v>5.55</v>
      </c>
      <c r="M102" s="5">
        <f t="shared" si="5"/>
        <v>5.5504634636992183</v>
      </c>
      <c r="N102" s="4">
        <v>4.1399999999999997</v>
      </c>
      <c r="O102" s="6">
        <f t="shared" si="6"/>
        <v>4.1404292258403565E-2</v>
      </c>
      <c r="P102" s="5">
        <v>4.5999999999999996</v>
      </c>
      <c r="Q102" s="5">
        <v>4.6004676390478592</v>
      </c>
    </row>
    <row r="103" spans="1:17">
      <c r="A103" s="4">
        <v>199406</v>
      </c>
      <c r="B103" s="5">
        <v>5.38</v>
      </c>
      <c r="C103" s="5">
        <f t="shared" si="7"/>
        <v>5.3955445638885626</v>
      </c>
      <c r="D103" s="5">
        <v>4.5199999999999996</v>
      </c>
      <c r="E103" s="5">
        <f t="shared" si="8"/>
        <v>4.5359490692685629</v>
      </c>
      <c r="F103" s="5">
        <v>99.7119</v>
      </c>
      <c r="G103" s="5">
        <f t="shared" si="9"/>
        <v>-2.8810000000000003E-3</v>
      </c>
      <c r="H103" s="5">
        <f>B103*(1+N103/12/100)-L103</f>
        <v>-8.4390000000000853E-3</v>
      </c>
      <c r="I103" s="5">
        <f>C103*(1+O103/12)-M103</f>
        <v>-8.3966080792210462E-3</v>
      </c>
      <c r="J103" s="5">
        <v>0.79713577086166898</v>
      </c>
      <c r="K103" s="5">
        <v>0.72</v>
      </c>
      <c r="L103" s="5">
        <v>5.407</v>
      </c>
      <c r="M103" s="5">
        <f t="shared" si="5"/>
        <v>5.4226225756404203</v>
      </c>
      <c r="N103" s="4">
        <v>4.1399999999999997</v>
      </c>
      <c r="O103" s="6">
        <f t="shared" si="6"/>
        <v>4.1548511260942778E-2</v>
      </c>
      <c r="P103" s="5">
        <v>4.55</v>
      </c>
      <c r="Q103" s="5">
        <v>4.5660357489928485</v>
      </c>
    </row>
    <row r="104" spans="1:17">
      <c r="A104" s="4">
        <v>199407</v>
      </c>
      <c r="B104" s="5">
        <v>5.3170000000000002</v>
      </c>
      <c r="C104" s="5">
        <f t="shared" si="7"/>
        <v>5.41152472584373</v>
      </c>
      <c r="D104" s="5">
        <v>4.7300000000000004</v>
      </c>
      <c r="E104" s="5">
        <f t="shared" si="8"/>
        <v>4.8318669699237491</v>
      </c>
      <c r="F104" s="5">
        <v>98.253270000000001</v>
      </c>
      <c r="G104" s="5">
        <f t="shared" si="9"/>
        <v>-1.7467299999999995E-2</v>
      </c>
      <c r="H104" s="5">
        <f>B104*(1+N104/12/100)-L104</f>
        <v>4.185508333334198E-3</v>
      </c>
      <c r="I104" s="5">
        <f>C104*(1+O104/12)-M104</f>
        <v>4.6872288904875603E-3</v>
      </c>
      <c r="J104" s="5">
        <v>0.74759419734763255</v>
      </c>
      <c r="K104" s="5">
        <v>0.61</v>
      </c>
      <c r="L104" s="5">
        <v>5.3319999999999999</v>
      </c>
      <c r="M104" s="5">
        <f t="shared" si="5"/>
        <v>5.4267913933042635</v>
      </c>
      <c r="N104" s="4">
        <v>4.33</v>
      </c>
      <c r="O104" s="6">
        <f t="shared" si="6"/>
        <v>4.4247558376428596E-2</v>
      </c>
      <c r="P104" s="5">
        <v>4.75</v>
      </c>
      <c r="Q104" s="5">
        <v>4.8522225265377932</v>
      </c>
    </row>
    <row r="105" spans="1:17">
      <c r="A105" s="4">
        <v>199408</v>
      </c>
      <c r="B105" s="5">
        <v>5.4429999999999996</v>
      </c>
      <c r="C105" s="5">
        <f t="shared" si="7"/>
        <v>5.5493245025361411</v>
      </c>
      <c r="D105" s="5">
        <v>4.8099999999999996</v>
      </c>
      <c r="E105" s="5">
        <f t="shared" si="8"/>
        <v>4.9234935439527803</v>
      </c>
      <c r="F105" s="5">
        <v>98.084010000000006</v>
      </c>
      <c r="G105" s="5">
        <f t="shared" si="9"/>
        <v>-1.9159899999999938E-2</v>
      </c>
      <c r="H105" s="5">
        <f>B105*(1+N105/12/100)-L105</f>
        <v>-1.6794666666664071E-3</v>
      </c>
      <c r="I105" s="5">
        <f>C105*(1+O105/12)-M105</f>
        <v>-1.2172403076560201E-3</v>
      </c>
      <c r="J105" s="5">
        <v>0.84849604324240246</v>
      </c>
      <c r="K105" s="5">
        <v>0.44</v>
      </c>
      <c r="L105" s="5">
        <v>5.4649999999999999</v>
      </c>
      <c r="M105" s="5">
        <f t="shared" si="5"/>
        <v>5.5717542543376837</v>
      </c>
      <c r="N105" s="4">
        <v>4.4800000000000004</v>
      </c>
      <c r="O105" s="6">
        <f t="shared" si="6"/>
        <v>4.5870472669296454E-2</v>
      </c>
      <c r="P105" s="5">
        <v>4.88</v>
      </c>
      <c r="Q105" s="5">
        <v>4.9948609360485969</v>
      </c>
    </row>
    <row r="106" spans="1:17">
      <c r="A106" s="4">
        <v>199409</v>
      </c>
      <c r="B106" s="5">
        <v>5.609</v>
      </c>
      <c r="C106" s="5">
        <f t="shared" si="7"/>
        <v>5.7838206048377039</v>
      </c>
      <c r="D106" s="5">
        <v>5.03</v>
      </c>
      <c r="E106" s="5">
        <f t="shared" si="8"/>
        <v>5.2179422797595576</v>
      </c>
      <c r="F106" s="5">
        <v>96.977419999999995</v>
      </c>
      <c r="G106" s="5">
        <f t="shared" si="9"/>
        <v>-3.0225800000000049E-2</v>
      </c>
      <c r="H106" s="5">
        <f>B106*(1+N106/12/100)-L106</f>
        <v>-1.405350000000638E-3</v>
      </c>
      <c r="I106" s="5">
        <f>C106*(1+O106/12)-M106</f>
        <v>-6.0489012185538371E-4</v>
      </c>
      <c r="J106" s="5">
        <v>0.86370691813402323</v>
      </c>
      <c r="K106" s="5">
        <v>0.83</v>
      </c>
      <c r="L106" s="5">
        <v>5.6319999999999997</v>
      </c>
      <c r="M106" s="5">
        <f t="shared" si="5"/>
        <v>5.8075374659379477</v>
      </c>
      <c r="N106" s="4">
        <v>4.62</v>
      </c>
      <c r="O106" s="6">
        <f t="shared" si="6"/>
        <v>4.7951634514508637E-2</v>
      </c>
      <c r="P106" s="5">
        <v>5.04</v>
      </c>
      <c r="Q106" s="5">
        <v>5.2282539584987937</v>
      </c>
    </row>
    <row r="107" spans="1:17">
      <c r="A107" s="4">
        <v>199410</v>
      </c>
      <c r="B107" s="5">
        <v>5.242</v>
      </c>
      <c r="C107" s="5">
        <f t="shared" si="7"/>
        <v>5.4469456891092882</v>
      </c>
      <c r="D107" s="5">
        <v>5.51</v>
      </c>
      <c r="E107" s="5">
        <f t="shared" si="8"/>
        <v>5.7645204952501841</v>
      </c>
      <c r="F107" s="5">
        <v>96.23742</v>
      </c>
      <c r="G107" s="5">
        <f t="shared" si="9"/>
        <v>-3.7625800000000001E-2</v>
      </c>
      <c r="H107" s="5">
        <f>B107*(1+N107/12/100)-L107</f>
        <v>1.623249999999743E-3</v>
      </c>
      <c r="I107" s="5">
        <f>C107*(1+O107/12)-M107</f>
        <v>2.7426327948463225E-3</v>
      </c>
      <c r="J107" s="5">
        <v>0.79569009748589015</v>
      </c>
      <c r="K107" s="5">
        <v>0.59</v>
      </c>
      <c r="L107" s="5">
        <v>5.2619999999999996</v>
      </c>
      <c r="M107" s="5">
        <f t="shared" si="5"/>
        <v>5.467727626114665</v>
      </c>
      <c r="N107" s="4">
        <v>4.95</v>
      </c>
      <c r="O107" s="6">
        <f t="shared" si="6"/>
        <v>5.1826262590996312E-2</v>
      </c>
      <c r="P107" s="5">
        <v>5.39</v>
      </c>
      <c r="Q107" s="5">
        <v>5.6398288732179225</v>
      </c>
    </row>
    <row r="108" spans="1:17">
      <c r="A108" s="4">
        <v>199411</v>
      </c>
      <c r="B108" s="5">
        <v>4.8959999999999999</v>
      </c>
      <c r="C108" s="5">
        <f t="shared" si="7"/>
        <v>5.0715055348397726</v>
      </c>
      <c r="D108" s="5">
        <v>5.79</v>
      </c>
      <c r="E108" s="5">
        <f t="shared" si="8"/>
        <v>6.0333992200902884</v>
      </c>
      <c r="F108" s="5">
        <v>96.539379999999994</v>
      </c>
      <c r="G108" s="5">
        <f t="shared" si="9"/>
        <v>-3.4606200000000059E-2</v>
      </c>
      <c r="H108" s="5">
        <f>B108*(1+N108/12/100)-L108</f>
        <v>5.5832000000002324E-3</v>
      </c>
      <c r="I108" s="5">
        <f>C108*(1+O108/12)-M108</f>
        <v>6.7362577963372416E-3</v>
      </c>
      <c r="J108" s="5">
        <v>0.27651676096339201</v>
      </c>
      <c r="K108" s="5">
        <v>0.63</v>
      </c>
      <c r="L108" s="5">
        <v>4.9119999999999999</v>
      </c>
      <c r="M108" s="5">
        <f t="shared" si="5"/>
        <v>5.0880790823392488</v>
      </c>
      <c r="N108" s="4">
        <v>5.29</v>
      </c>
      <c r="O108" s="6">
        <f t="shared" si="6"/>
        <v>5.5154758607316515E-2</v>
      </c>
      <c r="P108" s="5">
        <v>5.72</v>
      </c>
      <c r="Q108" s="5">
        <v>5.9608899497800794</v>
      </c>
    </row>
    <row r="109" spans="1:17">
      <c r="A109" s="4">
        <v>199412</v>
      </c>
      <c r="B109" s="5">
        <v>4.8739999999999997</v>
      </c>
      <c r="C109" s="5">
        <f t="shared" si="7"/>
        <v>4.9278216682607443</v>
      </c>
      <c r="D109" s="5">
        <v>6.29</v>
      </c>
      <c r="E109" s="5">
        <f t="shared" si="8"/>
        <v>6.3705006076366075</v>
      </c>
      <c r="F109" s="5">
        <v>98.907799999999995</v>
      </c>
      <c r="G109" s="5">
        <f t="shared" si="9"/>
        <v>-1.0922000000000053E-2</v>
      </c>
      <c r="H109" s="5">
        <f>B109*(1+N109/12/100)-L109</f>
        <v>1.2745333333332276E-2</v>
      </c>
      <c r="I109" s="5">
        <f>C109*(1+O109/12)-M109</f>
        <v>1.3185363043932696E-2</v>
      </c>
      <c r="J109" s="5">
        <v>0.15736386270295577</v>
      </c>
      <c r="K109" s="5">
        <v>0.97</v>
      </c>
      <c r="L109" s="5">
        <v>4.8840000000000003</v>
      </c>
      <c r="M109" s="5">
        <f t="shared" si="5"/>
        <v>4.9379320943343199</v>
      </c>
      <c r="N109" s="4">
        <v>5.6</v>
      </c>
      <c r="O109" s="6">
        <f t="shared" si="6"/>
        <v>5.6728812085598913E-2</v>
      </c>
      <c r="P109" s="5">
        <v>6.21</v>
      </c>
      <c r="Q109" s="5">
        <v>6.2896171990480028</v>
      </c>
    </row>
    <row r="110" spans="1:17">
      <c r="A110" s="4">
        <v>199501</v>
      </c>
      <c r="B110" s="5">
        <v>4.649</v>
      </c>
      <c r="C110" s="5">
        <f t="shared" si="7"/>
        <v>4.6121718081122234</v>
      </c>
      <c r="D110" s="5">
        <v>6.24</v>
      </c>
      <c r="E110" s="5">
        <f t="shared" si="8"/>
        <v>6.1826465671612176</v>
      </c>
      <c r="F110" s="5">
        <v>100.7985</v>
      </c>
      <c r="G110" s="5">
        <f t="shared" si="9"/>
        <v>7.9850000000000424E-3</v>
      </c>
      <c r="H110" s="5">
        <f>B110*(1+N110/12/100)-L110</f>
        <v>8.121491666666536E-3</v>
      </c>
      <c r="I110" s="5">
        <f>C110*(1+O110/12)-M110</f>
        <v>7.8528556413983708E-3</v>
      </c>
      <c r="J110" s="5">
        <v>0.16173469387755102</v>
      </c>
      <c r="K110" s="5">
        <v>0.48</v>
      </c>
      <c r="L110" s="5">
        <v>4.6630000000000003</v>
      </c>
      <c r="M110" s="5">
        <f t="shared" si="5"/>
        <v>4.6260609036840821</v>
      </c>
      <c r="N110" s="4">
        <v>5.71</v>
      </c>
      <c r="O110" s="6">
        <f t="shared" si="6"/>
        <v>5.6568450919408521E-2</v>
      </c>
      <c r="P110" s="5">
        <v>6.21</v>
      </c>
      <c r="Q110" s="5">
        <v>6.152884219507234</v>
      </c>
    </row>
    <row r="111" spans="1:17">
      <c r="A111" s="4">
        <v>199502</v>
      </c>
      <c r="B111" s="5">
        <v>4.5129999999999999</v>
      </c>
      <c r="C111" s="5">
        <f t="shared" si="7"/>
        <v>4.51397682458484</v>
      </c>
      <c r="D111" s="5">
        <v>6.16</v>
      </c>
      <c r="E111" s="5">
        <f t="shared" si="8"/>
        <v>6.1615497593679276</v>
      </c>
      <c r="F111" s="5">
        <v>99.978359999999995</v>
      </c>
      <c r="G111" s="5">
        <f t="shared" si="9"/>
        <v>-2.1640000000004987E-4</v>
      </c>
      <c r="H111" s="5">
        <f>B111*(1+N111/12/100)-L111</f>
        <v>-3.299991666667168E-3</v>
      </c>
      <c r="I111" s="5">
        <f>C111*(1+O111/12)-M111</f>
        <v>-3.2951938279124349E-3</v>
      </c>
      <c r="J111" s="5">
        <v>0.22306915699141847</v>
      </c>
      <c r="K111" s="5">
        <v>0.49</v>
      </c>
      <c r="L111" s="5">
        <v>4.5380000000000003</v>
      </c>
      <c r="M111" s="5">
        <f t="shared" si="5"/>
        <v>4.5389822357558183</v>
      </c>
      <c r="N111" s="4">
        <v>5.77</v>
      </c>
      <c r="O111" s="6">
        <f t="shared" si="6"/>
        <v>5.7714653451006799E-2</v>
      </c>
      <c r="P111" s="5">
        <v>6.03</v>
      </c>
      <c r="Q111" s="5">
        <v>6.0315216212788449</v>
      </c>
    </row>
    <row r="112" spans="1:17">
      <c r="A112" s="4">
        <v>199503</v>
      </c>
      <c r="B112" s="5">
        <v>5.2930000000000001</v>
      </c>
      <c r="C112" s="5">
        <f t="shared" si="7"/>
        <v>5.3692677639530721</v>
      </c>
      <c r="D112" s="5">
        <v>6.15</v>
      </c>
      <c r="E112" s="5">
        <f t="shared" si="8"/>
        <v>6.2530256021659669</v>
      </c>
      <c r="F112" s="5">
        <v>98.579549999999998</v>
      </c>
      <c r="G112" s="5">
        <f t="shared" si="9"/>
        <v>-1.4204500000000024E-2</v>
      </c>
      <c r="H112" s="5">
        <f>B112*(1+N112/12/100)-L112</f>
        <v>8.2740750000001029E-3</v>
      </c>
      <c r="I112" s="5">
        <f>C112*(1+O112/12)-M112</f>
        <v>8.8271959476760031E-3</v>
      </c>
      <c r="J112" s="5">
        <v>0.28116142848145115</v>
      </c>
      <c r="K112" s="5">
        <v>0.55000000000000004</v>
      </c>
      <c r="L112" s="5">
        <v>5.31</v>
      </c>
      <c r="M112" s="5">
        <f t="shared" si="5"/>
        <v>5.3865127199302494</v>
      </c>
      <c r="N112" s="4">
        <v>5.73</v>
      </c>
      <c r="O112" s="6">
        <f t="shared" si="6"/>
        <v>5.8269737486121624E-2</v>
      </c>
      <c r="P112" s="5">
        <v>5.89</v>
      </c>
      <c r="Q112" s="5">
        <v>5.9892792166326583</v>
      </c>
    </row>
    <row r="113" spans="1:17">
      <c r="A113" s="4">
        <v>199504</v>
      </c>
      <c r="B113" s="5">
        <v>5.7220000000000004</v>
      </c>
      <c r="C113" s="5">
        <f t="shared" si="7"/>
        <v>6.0569345496459581</v>
      </c>
      <c r="D113" s="5">
        <v>6.11</v>
      </c>
      <c r="E113" s="5">
        <f t="shared" si="8"/>
        <v>6.526180469762803</v>
      </c>
      <c r="F113" s="5">
        <v>94.470230000000001</v>
      </c>
      <c r="G113" s="5">
        <f t="shared" si="9"/>
        <v>-5.5297699999999991E-2</v>
      </c>
      <c r="H113" s="5">
        <f>B113*(1+N113/12/100)-L113</f>
        <v>-2.0589166666669101E-3</v>
      </c>
      <c r="I113" s="5">
        <f>C113*(1+O113/12)-M113</f>
        <v>-2.1469307037502716E-4</v>
      </c>
      <c r="J113" s="5">
        <v>0.8037700659428495</v>
      </c>
      <c r="K113" s="5">
        <v>0.5</v>
      </c>
      <c r="L113" s="5">
        <v>5.7510000000000003</v>
      </c>
      <c r="M113" s="5">
        <f t="shared" si="5"/>
        <v>6.0876320508587733</v>
      </c>
      <c r="N113" s="4">
        <v>5.65</v>
      </c>
      <c r="O113" s="6">
        <f t="shared" si="6"/>
        <v>6.0392545884560674E-2</v>
      </c>
      <c r="P113" s="5">
        <v>5.77</v>
      </c>
      <c r="Q113" s="5">
        <v>6.1662787314056491</v>
      </c>
    </row>
    <row r="114" spans="1:17">
      <c r="A114" s="4">
        <v>199505</v>
      </c>
      <c r="B114" s="5">
        <v>5.2869999999999999</v>
      </c>
      <c r="C114" s="5">
        <f t="shared" si="7"/>
        <v>5.6168709683519547</v>
      </c>
      <c r="D114" s="5">
        <v>6.02</v>
      </c>
      <c r="E114" s="5">
        <f t="shared" si="8"/>
        <v>6.4579977677001557</v>
      </c>
      <c r="F114" s="5">
        <v>94.127139999999997</v>
      </c>
      <c r="G114" s="5">
        <f t="shared" si="9"/>
        <v>-5.8728600000000027E-2</v>
      </c>
      <c r="H114" s="5">
        <f>B114*(1+N114/12/100)-L114</f>
        <v>1.9810750000006649E-3</v>
      </c>
      <c r="I114" s="5">
        <f>C114*(1+O114/12)-M114</f>
        <v>4.0526120299517743E-3</v>
      </c>
      <c r="J114" s="5">
        <v>0.45520099461251556</v>
      </c>
      <c r="K114" s="5">
        <v>0.43</v>
      </c>
      <c r="L114" s="5">
        <v>5.31</v>
      </c>
      <c r="M114" s="5">
        <f t="shared" si="5"/>
        <v>5.6413060037731944</v>
      </c>
      <c r="N114" s="4">
        <v>5.67</v>
      </c>
      <c r="O114" s="6">
        <f t="shared" si="6"/>
        <v>6.0861602721595492E-2</v>
      </c>
      <c r="P114" s="5">
        <v>5.67</v>
      </c>
      <c r="Q114" s="5">
        <v>6.0861602721595496</v>
      </c>
    </row>
    <row r="115" spans="1:17">
      <c r="A115" s="4">
        <v>199506</v>
      </c>
      <c r="B115" s="5">
        <v>5.0140000000000002</v>
      </c>
      <c r="C115" s="5">
        <f t="shared" si="7"/>
        <v>5.3276567331476201</v>
      </c>
      <c r="D115" s="5">
        <v>5.9</v>
      </c>
      <c r="E115" s="5">
        <f t="shared" si="8"/>
        <v>6.3316377061664495</v>
      </c>
      <c r="F115" s="5">
        <v>94.112669999999994</v>
      </c>
      <c r="G115" s="5">
        <f t="shared" si="9"/>
        <v>-5.8873300000000059E-2</v>
      </c>
      <c r="H115" s="5">
        <f>B115*(1+N115/12/100)-L115</f>
        <v>8.5548333333473892E-4</v>
      </c>
      <c r="I115" s="5">
        <f>C115*(1+O115/12)-M115</f>
        <v>2.7059224716730057E-3</v>
      </c>
      <c r="J115" s="5">
        <v>0.56345093487003028</v>
      </c>
      <c r="K115" s="5">
        <v>0.62</v>
      </c>
      <c r="L115" s="5">
        <v>5.0359999999999996</v>
      </c>
      <c r="M115" s="5">
        <f t="shared" si="5"/>
        <v>5.3510329693122083</v>
      </c>
      <c r="N115" s="4">
        <v>5.47</v>
      </c>
      <c r="O115" s="6">
        <f t="shared" si="6"/>
        <v>5.8747385447676707E-2</v>
      </c>
      <c r="P115" s="5">
        <v>5.42</v>
      </c>
      <c r="Q115" s="5">
        <v>5.8216107353026967</v>
      </c>
    </row>
    <row r="116" spans="1:17">
      <c r="A116" s="4">
        <v>199507</v>
      </c>
      <c r="B116" s="5">
        <v>5.0309999999999997</v>
      </c>
      <c r="C116" s="5">
        <f t="shared" si="7"/>
        <v>5.3424657534246576</v>
      </c>
      <c r="D116" s="5">
        <v>5.77</v>
      </c>
      <c r="E116" s="5">
        <f t="shared" si="8"/>
        <v>6.1891260486354458</v>
      </c>
      <c r="F116" s="5">
        <v>94.17</v>
      </c>
      <c r="G116" s="5">
        <f t="shared" si="9"/>
        <v>-5.8299999999999984E-2</v>
      </c>
      <c r="H116" s="5">
        <f>B116*(1+N116/12/100)-L116</f>
        <v>1.7233500000006785E-3</v>
      </c>
      <c r="I116" s="5">
        <f>C116*(1+O116/12)-M116</f>
        <v>3.5995452700676722E-3</v>
      </c>
      <c r="J116" s="5">
        <v>0.39676907979165094</v>
      </c>
      <c r="K116" s="5">
        <v>0.46</v>
      </c>
      <c r="L116" s="5">
        <v>5.0519999999999996</v>
      </c>
      <c r="M116" s="5">
        <f t="shared" si="5"/>
        <v>5.3647658489964956</v>
      </c>
      <c r="N116" s="4">
        <v>5.42</v>
      </c>
      <c r="O116" s="6">
        <f t="shared" si="6"/>
        <v>5.8174577891048108E-2</v>
      </c>
      <c r="P116" s="5">
        <v>5.37</v>
      </c>
      <c r="Q116" s="5">
        <v>5.7643623234575774</v>
      </c>
    </row>
    <row r="117" spans="1:17">
      <c r="A117" s="4">
        <v>199508</v>
      </c>
      <c r="B117" s="5">
        <v>5.3109999999999999</v>
      </c>
      <c r="C117" s="5">
        <f t="shared" si="7"/>
        <v>5.5007055838220635</v>
      </c>
      <c r="D117" s="5">
        <v>5.77</v>
      </c>
      <c r="E117" s="5">
        <f t="shared" si="8"/>
        <v>6.0118201473310799</v>
      </c>
      <c r="F117" s="5">
        <v>96.551249999999996</v>
      </c>
      <c r="G117" s="5">
        <f t="shared" si="9"/>
        <v>-3.4487500000000039E-2</v>
      </c>
      <c r="H117" s="5">
        <f>B117*(1+N117/12/100)-L117</f>
        <v>3.8994999999992785E-3</v>
      </c>
      <c r="I117" s="5">
        <f>C117*(1+O117/12)-M117</f>
        <v>5.086690347061662E-3</v>
      </c>
      <c r="J117" s="5">
        <v>0.7656842224359337</v>
      </c>
      <c r="K117" s="5">
        <v>0.59</v>
      </c>
      <c r="L117" s="5">
        <v>5.3310000000000004</v>
      </c>
      <c r="M117" s="5">
        <f t="shared" si="5"/>
        <v>5.5214199712587879</v>
      </c>
      <c r="N117" s="4">
        <v>5.4</v>
      </c>
      <c r="O117" s="6">
        <f t="shared" si="6"/>
        <v>5.6286039797516868E-2</v>
      </c>
      <c r="P117" s="5">
        <v>5.41</v>
      </c>
      <c r="Q117" s="5">
        <v>5.6389611734700482</v>
      </c>
    </row>
    <row r="118" spans="1:17">
      <c r="A118" s="4">
        <v>199509</v>
      </c>
      <c r="B118" s="5">
        <v>5.4349999999999996</v>
      </c>
      <c r="C118" s="5">
        <f t="shared" si="7"/>
        <v>5.5554101824586821</v>
      </c>
      <c r="D118" s="5">
        <v>5.73</v>
      </c>
      <c r="E118" s="5">
        <f t="shared" si="8"/>
        <v>5.8791003731273115</v>
      </c>
      <c r="F118" s="5">
        <v>97.832560000000001</v>
      </c>
      <c r="G118" s="5">
        <f t="shared" si="9"/>
        <v>-2.1674399999999993E-2</v>
      </c>
      <c r="H118" s="5">
        <f>B118*(1+N118/12/100)-L118</f>
        <v>9.1399999999897119E-4</v>
      </c>
      <c r="I118" s="5">
        <f>C118*(1+O118/12)-M118</f>
        <v>1.5783565528018073E-3</v>
      </c>
      <c r="J118" s="5">
        <v>0.89481717011128781</v>
      </c>
      <c r="K118" s="5">
        <v>0.71</v>
      </c>
      <c r="L118" s="5">
        <v>5.4580000000000002</v>
      </c>
      <c r="M118" s="5">
        <f t="shared" si="5"/>
        <v>5.5789197379686275</v>
      </c>
      <c r="N118" s="4">
        <v>5.28</v>
      </c>
      <c r="O118" s="6">
        <f t="shared" si="6"/>
        <v>5.4191308088023055E-2</v>
      </c>
      <c r="P118" s="5">
        <v>5.3</v>
      </c>
      <c r="Q118" s="5">
        <v>5.4395739005500827</v>
      </c>
    </row>
    <row r="119" spans="1:17">
      <c r="A119" s="4">
        <v>199510</v>
      </c>
      <c r="B119" s="5">
        <v>5.3369999999999997</v>
      </c>
      <c r="C119" s="5">
        <f t="shared" si="7"/>
        <v>5.4539378821307647</v>
      </c>
      <c r="D119" s="5">
        <v>5.79</v>
      </c>
      <c r="E119" s="5">
        <f t="shared" si="8"/>
        <v>5.9387742588847479</v>
      </c>
      <c r="F119" s="5">
        <v>97.855900000000005</v>
      </c>
      <c r="G119" s="5">
        <f t="shared" si="9"/>
        <v>-2.1440999999999946E-2</v>
      </c>
      <c r="H119" s="5">
        <f>B119*(1+N119/12/100)-L119</f>
        <v>4.8279999999945034E-4</v>
      </c>
      <c r="I119" s="5">
        <f>C119*(1+O119/12)-M119</f>
        <v>1.1187622989350388E-3</v>
      </c>
      <c r="J119" s="5">
        <v>0.70519639258696443</v>
      </c>
      <c r="K119" s="5">
        <v>0.62</v>
      </c>
      <c r="L119" s="5">
        <v>5.36</v>
      </c>
      <c r="M119" s="5">
        <f t="shared" si="5"/>
        <v>5.4774418302830998</v>
      </c>
      <c r="N119" s="4">
        <v>5.28</v>
      </c>
      <c r="O119" s="6">
        <f t="shared" si="6"/>
        <v>5.4175997563764684E-2</v>
      </c>
      <c r="P119" s="5">
        <v>5.32</v>
      </c>
      <c r="Q119" s="5">
        <v>5.4584761879457453</v>
      </c>
    </row>
    <row r="120" spans="1:17">
      <c r="A120" s="4">
        <v>199511</v>
      </c>
      <c r="B120" s="5">
        <v>5.1859999999999999</v>
      </c>
      <c r="C120" s="5">
        <f t="shared" si="7"/>
        <v>5.2453941221849121</v>
      </c>
      <c r="D120" s="5">
        <v>5.74</v>
      </c>
      <c r="E120" s="5">
        <f t="shared" si="8"/>
        <v>5.8171917438346146</v>
      </c>
      <c r="F120" s="5">
        <v>98.867689999999996</v>
      </c>
      <c r="G120" s="5">
        <f t="shared" si="9"/>
        <v>-1.1323100000000039E-2</v>
      </c>
      <c r="H120" s="5">
        <f>B120*(1+N120/12/100)-L120</f>
        <v>4.1641333333330977E-3</v>
      </c>
      <c r="I120" s="5">
        <f>C120*(1+O120/12)-M120</f>
        <v>4.5302182956978854E-3</v>
      </c>
      <c r="J120" s="5">
        <v>0.30839741304679941</v>
      </c>
      <c r="K120" s="5">
        <v>0.55000000000000004</v>
      </c>
      <c r="L120" s="5">
        <v>5.2050000000000001</v>
      </c>
      <c r="M120" s="5">
        <f t="shared" si="5"/>
        <v>5.2646117250236149</v>
      </c>
      <c r="N120" s="4">
        <v>5.36</v>
      </c>
      <c r="O120" s="6">
        <f t="shared" si="6"/>
        <v>5.4328396870605561E-2</v>
      </c>
      <c r="P120" s="5">
        <v>5.27</v>
      </c>
      <c r="Q120" s="5">
        <v>5.3418089367719626</v>
      </c>
    </row>
    <row r="121" spans="1:17">
      <c r="A121" s="4">
        <v>199512</v>
      </c>
      <c r="B121" s="5">
        <v>5.1630000000000003</v>
      </c>
      <c r="C121" s="5">
        <f t="shared" si="7"/>
        <v>5.2098727037281725</v>
      </c>
      <c r="D121" s="5">
        <v>5.62</v>
      </c>
      <c r="E121" s="5">
        <f t="shared" si="8"/>
        <v>5.6801001934302731</v>
      </c>
      <c r="F121" s="5">
        <v>99.100309999999993</v>
      </c>
      <c r="G121" s="5">
        <f t="shared" si="9"/>
        <v>-8.996900000000068E-3</v>
      </c>
      <c r="H121" s="5">
        <f>B121*(1+N121/12/100)-L121</f>
        <v>-4.8851499999997827E-3</v>
      </c>
      <c r="I121" s="5">
        <f>C121*(1+O121/12)-M121</f>
        <v>-4.6874908860097264E-3</v>
      </c>
      <c r="J121" s="5">
        <v>0.26494345718901452</v>
      </c>
      <c r="K121" s="5">
        <v>0.66</v>
      </c>
      <c r="L121" s="5">
        <v>5.19</v>
      </c>
      <c r="M121" s="5">
        <f t="shared" si="5"/>
        <v>5.2371178253630095</v>
      </c>
      <c r="N121" s="4">
        <v>5.14</v>
      </c>
      <c r="O121" s="6">
        <f t="shared" si="6"/>
        <v>5.1957424754776244E-2</v>
      </c>
      <c r="P121" s="5">
        <v>5.13</v>
      </c>
      <c r="Q121" s="5">
        <v>5.185651689686944</v>
      </c>
    </row>
    <row r="122" spans="1:17">
      <c r="A122" s="4">
        <v>199601</v>
      </c>
      <c r="B122" s="5">
        <v>5.5650000000000004</v>
      </c>
      <c r="C122" s="5">
        <f t="shared" si="7"/>
        <v>5.5689545146008186</v>
      </c>
      <c r="D122" s="5">
        <v>5.39</v>
      </c>
      <c r="E122" s="5">
        <f t="shared" si="8"/>
        <v>5.3945407633960878</v>
      </c>
      <c r="F122" s="5">
        <v>99.928989999999999</v>
      </c>
      <c r="G122" s="5">
        <f t="shared" si="9"/>
        <v>-7.1010000000001124E-4</v>
      </c>
      <c r="H122" s="5">
        <f>B122*(1+N122/12/100)-L122</f>
        <v>1.8750000000000711E-4</v>
      </c>
      <c r="I122" s="5">
        <f>C122*(1+O122/12)-M122</f>
        <v>2.0741986184802386E-4</v>
      </c>
      <c r="J122" s="5">
        <v>0.77375539895430778</v>
      </c>
      <c r="K122" s="5">
        <v>0.46</v>
      </c>
      <c r="L122" s="5">
        <v>5.5880000000000001</v>
      </c>
      <c r="M122" s="5">
        <f t="shared" si="5"/>
        <v>5.5919708585066257</v>
      </c>
      <c r="N122" s="4">
        <v>5</v>
      </c>
      <c r="O122" s="6">
        <f t="shared" si="6"/>
        <v>5.0042636276019604E-2</v>
      </c>
      <c r="P122" s="5">
        <v>4.92</v>
      </c>
      <c r="Q122" s="5">
        <v>4.9242067792339341</v>
      </c>
    </row>
    <row r="123" spans="1:17">
      <c r="A123" s="4">
        <v>199602</v>
      </c>
      <c r="B123" s="5">
        <v>5.4969999999999999</v>
      </c>
      <c r="C123" s="5">
        <f t="shared" si="7"/>
        <v>5.5032990761225298</v>
      </c>
      <c r="D123" s="5">
        <v>5.15</v>
      </c>
      <c r="E123" s="5">
        <f t="shared" si="8"/>
        <v>5.1570473564041404</v>
      </c>
      <c r="F123" s="5">
        <v>99.885540000000006</v>
      </c>
      <c r="G123" s="5">
        <f t="shared" si="9"/>
        <v>-1.1445999999999401E-3</v>
      </c>
      <c r="H123" s="5">
        <f>B123*(1+N123/12/100)-L123</f>
        <v>1.254249999993462E-4</v>
      </c>
      <c r="I123" s="5">
        <f>C123*(1+O123/12)-M123</f>
        <v>1.5620680580585855E-4</v>
      </c>
      <c r="J123" s="5">
        <v>0.82608099773864185</v>
      </c>
      <c r="K123" s="5">
        <v>0.41</v>
      </c>
      <c r="L123" s="5">
        <v>5.5190000000000001</v>
      </c>
      <c r="M123" s="5">
        <f t="shared" si="5"/>
        <v>5.525324286177959</v>
      </c>
      <c r="N123" s="4">
        <v>4.83</v>
      </c>
      <c r="O123" s="6">
        <f t="shared" si="6"/>
        <v>4.8366806646888021E-2</v>
      </c>
      <c r="P123" s="5">
        <v>4.7699999999999996</v>
      </c>
      <c r="Q123" s="5">
        <v>4.7766119099921767</v>
      </c>
    </row>
    <row r="124" spans="1:17">
      <c r="A124" s="4">
        <v>199603</v>
      </c>
      <c r="B124" s="5">
        <v>5.52</v>
      </c>
      <c r="C124" s="5">
        <f t="shared" si="7"/>
        <v>5.5235201393848294</v>
      </c>
      <c r="D124" s="5">
        <v>5.29</v>
      </c>
      <c r="E124" s="5">
        <f t="shared" si="8"/>
        <v>5.294011173320758</v>
      </c>
      <c r="F124" s="5">
        <v>99.936269999999993</v>
      </c>
      <c r="G124" s="5">
        <f t="shared" si="9"/>
        <v>-6.3730000000006726E-4</v>
      </c>
      <c r="H124" s="5">
        <f>B124*(1+N124/12/100)-L124</f>
        <v>2.8159999999992635E-3</v>
      </c>
      <c r="I124" s="5">
        <f>C124*(1+O124/12)-M124</f>
        <v>2.8352902894459575E-3</v>
      </c>
      <c r="J124" s="5">
        <v>0.91090120694893251</v>
      </c>
      <c r="K124" s="5">
        <v>0.47</v>
      </c>
      <c r="L124" s="5">
        <v>5.54</v>
      </c>
      <c r="M124" s="5">
        <f t="shared" si="5"/>
        <v>5.5435328935130359</v>
      </c>
      <c r="N124" s="4">
        <v>4.96</v>
      </c>
      <c r="O124" s="6">
        <f t="shared" si="6"/>
        <v>4.9638007302053602E-2</v>
      </c>
      <c r="P124" s="5">
        <v>4.96</v>
      </c>
      <c r="Q124" s="5">
        <v>4.9638007302053602</v>
      </c>
    </row>
    <row r="125" spans="1:17">
      <c r="A125" s="4">
        <v>199604</v>
      </c>
      <c r="B125" s="5">
        <v>5.2910000000000004</v>
      </c>
      <c r="C125" s="5">
        <f t="shared" si="7"/>
        <v>5.2983297093198738</v>
      </c>
      <c r="D125" s="5">
        <v>5.36</v>
      </c>
      <c r="E125" s="5">
        <f t="shared" si="8"/>
        <v>5.3688106126014734</v>
      </c>
      <c r="F125" s="5">
        <v>99.861660000000001</v>
      </c>
      <c r="G125" s="5">
        <f t="shared" si="9"/>
        <v>-1.3833999999999947E-3</v>
      </c>
      <c r="H125" s="5">
        <f>B125*(1+N125/12/100)-L125</f>
        <v>-3.1746249999997644E-3</v>
      </c>
      <c r="I125" s="5">
        <f>C125*(1+O125/12)-M125</f>
        <v>-3.1426293714273967E-3</v>
      </c>
      <c r="J125" s="5">
        <v>0.22254012899471412</v>
      </c>
      <c r="K125" s="5">
        <v>0.47</v>
      </c>
      <c r="L125" s="5">
        <v>5.3159999999999998</v>
      </c>
      <c r="M125" s="5">
        <f t="shared" si="5"/>
        <v>5.3233643422310424</v>
      </c>
      <c r="N125" s="4">
        <v>4.95</v>
      </c>
      <c r="O125" s="6">
        <f t="shared" si="6"/>
        <v>4.9582426328582965E-2</v>
      </c>
      <c r="P125" s="5">
        <v>5.0599999999999996</v>
      </c>
      <c r="Q125" s="5">
        <v>5.0683950176674406</v>
      </c>
    </row>
    <row r="126" spans="1:17">
      <c r="A126" s="4">
        <v>199605</v>
      </c>
      <c r="B126" s="5">
        <v>5.3810000000000002</v>
      </c>
      <c r="C126" s="5">
        <f t="shared" si="7"/>
        <v>5.386912675352467</v>
      </c>
      <c r="D126" s="5">
        <v>5.36</v>
      </c>
      <c r="E126" s="5">
        <f t="shared" si="8"/>
        <v>5.3669884064749462</v>
      </c>
      <c r="F126" s="5">
        <v>99.890240000000006</v>
      </c>
      <c r="G126" s="5">
        <f t="shared" si="9"/>
        <v>-1.097599999999943E-3</v>
      </c>
      <c r="H126" s="5">
        <f>B126*(1+N126/12/100)-L126</f>
        <v>5.1051666666790396E-4</v>
      </c>
      <c r="I126" s="5">
        <f>C126*(1+O126/12)-M126</f>
        <v>5.4077213952030689E-4</v>
      </c>
      <c r="J126" s="5">
        <v>0.11759956242023285</v>
      </c>
      <c r="K126" s="5">
        <v>0.46</v>
      </c>
      <c r="L126" s="5">
        <v>5.4029999999999996</v>
      </c>
      <c r="M126" s="5">
        <f t="shared" si="5"/>
        <v>5.4089368490855554</v>
      </c>
      <c r="N126" s="4">
        <v>5.0199999999999996</v>
      </c>
      <c r="O126" s="6">
        <f t="shared" si="6"/>
        <v>5.0266148124181093E-2</v>
      </c>
      <c r="P126" s="5">
        <v>5.12</v>
      </c>
      <c r="Q126" s="5">
        <v>5.1267246930230614</v>
      </c>
    </row>
    <row r="127" spans="1:17">
      <c r="A127" s="4">
        <v>199606</v>
      </c>
      <c r="B127" s="5">
        <v>4.9790000000000001</v>
      </c>
      <c r="C127" s="5">
        <f t="shared" si="7"/>
        <v>4.9628954044126816</v>
      </c>
      <c r="D127" s="5">
        <v>5.46</v>
      </c>
      <c r="E127" s="5">
        <f t="shared" si="8"/>
        <v>5.439105103937723</v>
      </c>
      <c r="F127" s="5">
        <v>100.3245</v>
      </c>
      <c r="G127" s="5">
        <f t="shared" si="9"/>
        <v>3.2450000000000044E-3</v>
      </c>
      <c r="H127" s="5">
        <f>B127*(1+N127/12/100)-L127</f>
        <v>-5.8807416666670775E-3</v>
      </c>
      <c r="I127" s="5">
        <f>C127*(1+O127/12)-M127</f>
        <v>-5.9431868479506988E-3</v>
      </c>
      <c r="J127" s="5">
        <v>5.3825520500702516E-2</v>
      </c>
      <c r="K127" s="5">
        <v>0.54</v>
      </c>
      <c r="L127" s="5">
        <v>5.0060000000000002</v>
      </c>
      <c r="M127" s="5">
        <f t="shared" si="5"/>
        <v>4.9898080728037524</v>
      </c>
      <c r="N127" s="4">
        <v>5.09</v>
      </c>
      <c r="O127" s="6">
        <f t="shared" si="6"/>
        <v>5.0703018704304534E-2</v>
      </c>
      <c r="P127" s="5">
        <v>5.25</v>
      </c>
      <c r="Q127" s="5">
        <v>5.2297843497849481</v>
      </c>
    </row>
    <row r="128" spans="1:17">
      <c r="A128" s="4">
        <v>199607</v>
      </c>
      <c r="B128" s="5">
        <v>5.1219999999999999</v>
      </c>
      <c r="C128" s="5">
        <f t="shared" si="7"/>
        <v>5.0973999478516676</v>
      </c>
      <c r="D128" s="5">
        <v>5.53</v>
      </c>
      <c r="E128" s="5">
        <f t="shared" si="8"/>
        <v>5.4986375750627472</v>
      </c>
      <c r="F128" s="5">
        <v>100.48260000000001</v>
      </c>
      <c r="G128" s="5">
        <f t="shared" si="9"/>
        <v>4.8260000000000499E-3</v>
      </c>
      <c r="H128" s="5">
        <f>B128*(1+N128/12/100)-L128</f>
        <v>-4.018083333333422E-3</v>
      </c>
      <c r="I128" s="5">
        <f>C128*(1+O128/12)-M128</f>
        <v>-4.1242549462232603E-3</v>
      </c>
      <c r="J128" s="5">
        <v>-5.6564074962078582E-2</v>
      </c>
      <c r="K128" s="5">
        <v>0.5</v>
      </c>
      <c r="L128" s="5">
        <v>5.1479999999999997</v>
      </c>
      <c r="M128" s="5">
        <f t="shared" si="5"/>
        <v>5.1232750744905085</v>
      </c>
      <c r="N128" s="4">
        <v>5.15</v>
      </c>
      <c r="O128" s="6">
        <f t="shared" si="6"/>
        <v>5.1204626472643025E-2</v>
      </c>
      <c r="P128" s="5">
        <v>5.3</v>
      </c>
      <c r="Q128" s="5">
        <v>5.2697422240268459</v>
      </c>
    </row>
    <row r="129" spans="1:17">
      <c r="A129" s="4">
        <v>199608</v>
      </c>
      <c r="B129" s="5">
        <v>5.1740000000000004</v>
      </c>
      <c r="C129" s="5">
        <f t="shared" si="7"/>
        <v>5.1879472774607258</v>
      </c>
      <c r="D129" s="5">
        <v>5.4</v>
      </c>
      <c r="E129" s="5">
        <f t="shared" si="8"/>
        <v>5.417252140654937</v>
      </c>
      <c r="F129" s="5">
        <v>99.731160000000003</v>
      </c>
      <c r="G129" s="5">
        <f t="shared" si="9"/>
        <v>-2.6883999999999732E-3</v>
      </c>
      <c r="H129" s="5">
        <f>B129*(1+N129/12/100)-L129</f>
        <v>-1.2260833333330723E-3</v>
      </c>
      <c r="I129" s="5">
        <f>C129*(1+O129/12)-M129</f>
        <v>-1.1588813460798875E-3</v>
      </c>
      <c r="J129" s="5">
        <v>0.59918754231550442</v>
      </c>
      <c r="K129" s="5">
        <v>0.41</v>
      </c>
      <c r="L129" s="5">
        <v>5.1970000000000001</v>
      </c>
      <c r="M129" s="5">
        <f t="shared" si="5"/>
        <v>5.211009277341204</v>
      </c>
      <c r="N129" s="4">
        <v>5.05</v>
      </c>
      <c r="O129" s="6">
        <f t="shared" si="6"/>
        <v>5.06630866421287E-2</v>
      </c>
      <c r="P129" s="5">
        <v>5.13</v>
      </c>
      <c r="Q129" s="5">
        <v>5.1465243159710568</v>
      </c>
    </row>
    <row r="130" spans="1:17">
      <c r="A130" s="4">
        <v>199609</v>
      </c>
      <c r="B130" s="5">
        <v>4.8289999999999997</v>
      </c>
      <c r="C130" s="5">
        <f t="shared" si="7"/>
        <v>4.8197172246253706</v>
      </c>
      <c r="D130" s="5">
        <v>5.51</v>
      </c>
      <c r="E130" s="5">
        <f t="shared" si="8"/>
        <v>5.4974858422677917</v>
      </c>
      <c r="F130" s="5">
        <v>100.1926</v>
      </c>
      <c r="G130" s="5">
        <f t="shared" si="9"/>
        <v>1.9259999999999876E-3</v>
      </c>
      <c r="H130" s="5">
        <f>B130*(1+N130/12/100)-L130</f>
        <v>-1.5169916666666339E-3</v>
      </c>
      <c r="I130" s="5">
        <f>C130*(1+O130/12)-M130</f>
        <v>-1.5610950825646341E-3</v>
      </c>
      <c r="J130" s="5">
        <v>-9.2371244897460347E-2</v>
      </c>
      <c r="K130" s="5">
        <v>0.71</v>
      </c>
      <c r="L130" s="5">
        <v>4.851</v>
      </c>
      <c r="M130" s="5">
        <f t="shared" ref="M130:M193" si="10">L130/(1+G130)</f>
        <v>4.8416749340769671</v>
      </c>
      <c r="N130" s="4">
        <v>5.09</v>
      </c>
      <c r="O130" s="6">
        <f t="shared" ref="O130:O193" si="11">(N130-G130)/(1+G130)/100</f>
        <v>5.0782932072827726E-2</v>
      </c>
      <c r="P130" s="5">
        <v>5.24</v>
      </c>
      <c r="Q130" s="5">
        <v>5.2280048626345659</v>
      </c>
    </row>
    <row r="131" spans="1:17">
      <c r="A131" s="4">
        <v>199610</v>
      </c>
      <c r="B131" s="5">
        <v>4.7880000000000003</v>
      </c>
      <c r="C131" s="5">
        <f t="shared" ref="C131:C194" si="12">B131/(1+G131)</f>
        <v>4.7477909583735345</v>
      </c>
      <c r="D131" s="5">
        <v>5.41</v>
      </c>
      <c r="E131" s="5">
        <f t="shared" ref="E131:E194" si="13">(D131-G131)/(1+G131)</f>
        <v>5.3561695996604755</v>
      </c>
      <c r="F131" s="5">
        <v>100.84690000000001</v>
      </c>
      <c r="G131" s="5">
        <f t="shared" ref="G131:G194" si="14">(F131-100)/100</f>
        <v>8.4690000000000511E-3</v>
      </c>
      <c r="H131" s="5">
        <f>B131*(1+N131/12/100)-L131</f>
        <v>-8.9899999999865088E-5</v>
      </c>
      <c r="I131" s="5">
        <f>C131*(1+O131/12)-M131</f>
        <v>-2.8816962423761083E-4</v>
      </c>
      <c r="J131" s="5">
        <v>1.2950571983595942E-2</v>
      </c>
      <c r="K131" s="5">
        <v>0.47</v>
      </c>
      <c r="L131" s="5">
        <v>4.8079999999999998</v>
      </c>
      <c r="M131" s="5">
        <f t="shared" si="10"/>
        <v>4.7676230008061724</v>
      </c>
      <c r="N131" s="4">
        <v>4.99</v>
      </c>
      <c r="O131" s="6">
        <f t="shared" si="11"/>
        <v>4.9396967085750774E-2</v>
      </c>
      <c r="P131" s="5">
        <v>5.1100000000000003</v>
      </c>
      <c r="Q131" s="5">
        <v>5.0586889631709058</v>
      </c>
    </row>
    <row r="132" spans="1:17">
      <c r="A132" s="4">
        <v>199611</v>
      </c>
      <c r="B132" s="5">
        <v>4.7140000000000004</v>
      </c>
      <c r="C132" s="5">
        <f t="shared" si="12"/>
        <v>4.6909160023524246</v>
      </c>
      <c r="D132" s="5">
        <v>5.38</v>
      </c>
      <c r="E132" s="5">
        <f t="shared" si="13"/>
        <v>5.3487577630480416</v>
      </c>
      <c r="F132" s="5">
        <v>100.49209999999999</v>
      </c>
      <c r="G132" s="5">
        <f t="shared" si="14"/>
        <v>4.9209999999999358E-3</v>
      </c>
      <c r="H132" s="5">
        <f>B132*(1+N132/12/100)-L132</f>
        <v>-2.4048333333315242E-4</v>
      </c>
      <c r="I132" s="5">
        <f>C132*(1+O132/12)-M132</f>
        <v>-3.5473477170011591E-4</v>
      </c>
      <c r="J132" s="5">
        <v>-4.6108696879056381E-2</v>
      </c>
      <c r="K132" s="5">
        <v>0.5</v>
      </c>
      <c r="L132" s="5">
        <v>4.734</v>
      </c>
      <c r="M132" s="5">
        <f t="shared" si="10"/>
        <v>4.7108180643055526</v>
      </c>
      <c r="N132" s="4">
        <v>5.03</v>
      </c>
      <c r="O132" s="6">
        <f t="shared" si="11"/>
        <v>5.0004716788682894E-2</v>
      </c>
      <c r="P132" s="5">
        <v>5.07</v>
      </c>
      <c r="Q132" s="5">
        <v>5.0402758027745476</v>
      </c>
    </row>
    <row r="133" spans="1:17">
      <c r="A133" s="4">
        <v>199612</v>
      </c>
      <c r="B133" s="5">
        <v>4.74</v>
      </c>
      <c r="C133" s="5">
        <f t="shared" si="12"/>
        <v>4.6868094001180598</v>
      </c>
      <c r="D133" s="5">
        <v>5.44</v>
      </c>
      <c r="E133" s="5">
        <f t="shared" si="13"/>
        <v>5.3677326026920484</v>
      </c>
      <c r="F133" s="5">
        <v>101.1349</v>
      </c>
      <c r="G133" s="5">
        <f t="shared" si="14"/>
        <v>1.1349000000000019E-2</v>
      </c>
      <c r="H133" s="5">
        <f>B133*(1+N133/12/100)-L133</f>
        <v>-7.6055000000003758E-3</v>
      </c>
      <c r="I133" s="5">
        <f>C133*(1+O133/12)-M133</f>
        <v>-7.7791778153919466E-3</v>
      </c>
      <c r="J133" s="5">
        <v>9.6874999999999999E-3</v>
      </c>
      <c r="K133" s="5">
        <v>0.49</v>
      </c>
      <c r="L133" s="5">
        <v>4.7670000000000003</v>
      </c>
      <c r="M133" s="5">
        <f t="shared" si="10"/>
        <v>4.7135064156883528</v>
      </c>
      <c r="N133" s="4">
        <v>4.91</v>
      </c>
      <c r="O133" s="6">
        <f t="shared" si="11"/>
        <v>4.843680074830746E-2</v>
      </c>
      <c r="P133" s="5">
        <v>5.04</v>
      </c>
      <c r="Q133" s="5">
        <v>4.972221260909933</v>
      </c>
    </row>
    <row r="134" spans="1:17">
      <c r="A134" s="4">
        <v>199701</v>
      </c>
      <c r="B134" s="5">
        <v>4.9009999999999998</v>
      </c>
      <c r="C134" s="5">
        <f t="shared" si="12"/>
        <v>4.8058866963917106</v>
      </c>
      <c r="D134" s="5">
        <v>5.43</v>
      </c>
      <c r="E134" s="5">
        <f t="shared" si="13"/>
        <v>5.3052135192407066</v>
      </c>
      <c r="F134" s="5">
        <v>101.9791</v>
      </c>
      <c r="G134" s="5">
        <f t="shared" si="14"/>
        <v>1.9791000000000024E-2</v>
      </c>
      <c r="H134" s="5">
        <f>B134*(1+N134/12/100)-L134</f>
        <v>1.5433583333326339E-3</v>
      </c>
      <c r="I134" s="5">
        <f>C134*(1+O134/12)-M134</f>
        <v>1.0447375812319137E-3</v>
      </c>
      <c r="J134" s="5">
        <v>0.32623739332816137</v>
      </c>
      <c r="K134" s="5">
        <v>0.54</v>
      </c>
      <c r="L134" s="5">
        <v>4.92</v>
      </c>
      <c r="M134" s="5">
        <f t="shared" si="10"/>
        <v>4.8245179649555636</v>
      </c>
      <c r="N134" s="4">
        <v>5.03</v>
      </c>
      <c r="O134" s="6">
        <f t="shared" si="11"/>
        <v>4.91297628631749E-2</v>
      </c>
      <c r="P134" s="5">
        <v>5.0999999999999996</v>
      </c>
      <c r="Q134" s="5">
        <v>4.9816178020790529</v>
      </c>
    </row>
    <row r="135" spans="1:17">
      <c r="A135" s="4">
        <v>199702</v>
      </c>
      <c r="B135" s="5">
        <v>5.31</v>
      </c>
      <c r="C135" s="5">
        <f t="shared" si="12"/>
        <v>5.1189850720369412</v>
      </c>
      <c r="D135" s="5">
        <v>5.37</v>
      </c>
      <c r="E135" s="5">
        <f t="shared" si="13"/>
        <v>5.1408540318032623</v>
      </c>
      <c r="F135" s="5">
        <v>103.7315</v>
      </c>
      <c r="G135" s="5">
        <f t="shared" si="14"/>
        <v>3.7314999999999966E-2</v>
      </c>
      <c r="H135" s="5">
        <f>B135*(1+N135/12/100)-L135</f>
        <v>-2.830750000000215E-3</v>
      </c>
      <c r="I135" s="5">
        <f>C135*(1+O135/12)-M135</f>
        <v>-3.651172913611056E-3</v>
      </c>
      <c r="J135" s="5">
        <v>0.76593023255813952</v>
      </c>
      <c r="K135" s="5">
        <v>0.45</v>
      </c>
      <c r="L135" s="5">
        <v>5.335</v>
      </c>
      <c r="M135" s="5">
        <f t="shared" si="10"/>
        <v>5.143085755050298</v>
      </c>
      <c r="N135" s="4">
        <v>5.01</v>
      </c>
      <c r="O135" s="6">
        <f t="shared" si="11"/>
        <v>4.7938041964109265E-2</v>
      </c>
      <c r="P135" s="5">
        <v>5.0599999999999996</v>
      </c>
      <c r="Q135" s="5">
        <v>4.8420055624376399</v>
      </c>
    </row>
    <row r="136" spans="1:17">
      <c r="A136" s="4">
        <v>199703</v>
      </c>
      <c r="B136" s="5">
        <v>5.0519999999999996</v>
      </c>
      <c r="C136" s="5">
        <f t="shared" si="12"/>
        <v>4.8266347693495311</v>
      </c>
      <c r="D136" s="5">
        <v>5.53</v>
      </c>
      <c r="E136" s="5">
        <f t="shared" si="13"/>
        <v>5.2387025027419725</v>
      </c>
      <c r="F136" s="5">
        <v>104.6692</v>
      </c>
      <c r="G136" s="5">
        <f t="shared" si="14"/>
        <v>4.6692000000000039E-2</v>
      </c>
      <c r="H136" s="5">
        <f>B136*(1+N136/12/100)-L136</f>
        <v>-1.3605999999999341E-3</v>
      </c>
      <c r="I136" s="5">
        <f>C136*(1+O136/12)-M136</f>
        <v>-2.4015840032172164E-3</v>
      </c>
      <c r="J136" s="5">
        <v>0.76367724206844867</v>
      </c>
      <c r="K136" s="5">
        <v>0.54</v>
      </c>
      <c r="L136" s="5">
        <v>5.0750000000000002</v>
      </c>
      <c r="M136" s="5">
        <f t="shared" si="10"/>
        <v>4.8486087597879797</v>
      </c>
      <c r="N136" s="4">
        <v>5.14</v>
      </c>
      <c r="O136" s="6">
        <f t="shared" si="11"/>
        <v>4.8661000561769842E-2</v>
      </c>
      <c r="P136" s="5">
        <v>5.26</v>
      </c>
      <c r="Q136" s="5">
        <v>4.9807469628123648</v>
      </c>
    </row>
    <row r="137" spans="1:17">
      <c r="A137" s="4">
        <v>199704</v>
      </c>
      <c r="B137" s="5">
        <v>4.6470000000000002</v>
      </c>
      <c r="C137" s="5">
        <f t="shared" si="12"/>
        <v>4.4277299570661688</v>
      </c>
      <c r="D137" s="5">
        <v>5.71</v>
      </c>
      <c r="E137" s="5">
        <f t="shared" si="13"/>
        <v>5.3933867036612861</v>
      </c>
      <c r="F137" s="5">
        <v>104.9522</v>
      </c>
      <c r="G137" s="5">
        <f t="shared" si="14"/>
        <v>4.9522000000000045E-2</v>
      </c>
      <c r="H137" s="5">
        <f>B137*(1+N137/12/100)-L137</f>
        <v>-2.0178999999993508E-3</v>
      </c>
      <c r="I137" s="5">
        <f>C137*(1+O137/12)-M137</f>
        <v>-2.9951599112667537E-3</v>
      </c>
      <c r="J137" s="5">
        <v>-4.5466505288638638E-2</v>
      </c>
      <c r="K137" s="5">
        <v>0.68</v>
      </c>
      <c r="L137" s="5">
        <v>4.6689999999999996</v>
      </c>
      <c r="M137" s="5">
        <f t="shared" si="10"/>
        <v>4.4486918806847298</v>
      </c>
      <c r="N137" s="4">
        <v>5.16</v>
      </c>
      <c r="O137" s="6">
        <f t="shared" si="11"/>
        <v>4.8693386131972459E-2</v>
      </c>
      <c r="P137" s="5">
        <v>5.37</v>
      </c>
      <c r="Q137" s="5">
        <v>5.0694297022835162</v>
      </c>
    </row>
    <row r="138" spans="1:17">
      <c r="A138" s="4">
        <v>199705</v>
      </c>
      <c r="B138" s="5">
        <v>4.6529999999999996</v>
      </c>
      <c r="C138" s="5">
        <f t="shared" si="12"/>
        <v>4.4951613978377241</v>
      </c>
      <c r="D138" s="5">
        <v>5.7</v>
      </c>
      <c r="E138" s="5">
        <f t="shared" si="13"/>
        <v>5.4727232678944233</v>
      </c>
      <c r="F138" s="5">
        <v>103.51130000000001</v>
      </c>
      <c r="G138" s="5">
        <f t="shared" si="14"/>
        <v>3.5113000000000054E-2</v>
      </c>
      <c r="H138" s="5">
        <f>B138*(1+N138/12/100)-L138</f>
        <v>-2.4186249999997855E-3</v>
      </c>
      <c r="I138" s="5">
        <f>C138*(1+O138/12)-M138</f>
        <v>-3.1053562453910999E-3</v>
      </c>
      <c r="J138" s="5">
        <v>-5.262408992814286E-2</v>
      </c>
      <c r="K138" s="5">
        <v>0.99</v>
      </c>
      <c r="L138" s="5">
        <v>4.6749999999999998</v>
      </c>
      <c r="M138" s="5">
        <f t="shared" si="10"/>
        <v>4.5164151160308101</v>
      </c>
      <c r="N138" s="4">
        <v>5.05</v>
      </c>
      <c r="O138" s="6">
        <f t="shared" si="11"/>
        <v>4.844772503098696E-2</v>
      </c>
      <c r="P138" s="5">
        <v>5.3</v>
      </c>
      <c r="Q138" s="5">
        <v>5.0862920280201296</v>
      </c>
    </row>
    <row r="139" spans="1:17">
      <c r="A139" s="4">
        <v>199706</v>
      </c>
      <c r="B139" s="5">
        <v>4.5999999999999996</v>
      </c>
      <c r="C139" s="5">
        <f t="shared" si="12"/>
        <v>4.4593520367605715</v>
      </c>
      <c r="D139" s="5">
        <v>5.66</v>
      </c>
      <c r="E139" s="5">
        <f t="shared" si="13"/>
        <v>5.4563662097446546</v>
      </c>
      <c r="F139" s="5">
        <v>103.154</v>
      </c>
      <c r="G139" s="5">
        <f t="shared" si="14"/>
        <v>3.1539999999999964E-2</v>
      </c>
      <c r="H139" s="5">
        <f>B139*(1+N139/12/100)-L139</f>
        <v>-2.1016666666673345E-3</v>
      </c>
      <c r="I139" s="5">
        <f>C139*(1+O139/12)-M139</f>
        <v>-2.7111910525450256E-3</v>
      </c>
      <c r="J139" s="5">
        <v>0.16786717128555731</v>
      </c>
      <c r="K139" s="5">
        <v>0.84</v>
      </c>
      <c r="L139" s="5">
        <v>4.6210000000000004</v>
      </c>
      <c r="M139" s="5">
        <f t="shared" si="10"/>
        <v>4.47970994823274</v>
      </c>
      <c r="N139" s="4">
        <v>4.93</v>
      </c>
      <c r="O139" s="6">
        <f t="shared" si="11"/>
        <v>4.7486864299978677E-2</v>
      </c>
      <c r="P139" s="5">
        <v>5.13</v>
      </c>
      <c r="Q139" s="5">
        <v>4.9425713011613714</v>
      </c>
    </row>
    <row r="140" spans="1:17">
      <c r="A140" s="4">
        <v>199707</v>
      </c>
      <c r="B140" s="5">
        <v>4.4690000000000003</v>
      </c>
      <c r="C140" s="5">
        <f t="shared" si="12"/>
        <v>4.2840079679288943</v>
      </c>
      <c r="D140" s="5">
        <v>5.6</v>
      </c>
      <c r="E140" s="5">
        <f t="shared" si="13"/>
        <v>5.3267962829113227</v>
      </c>
      <c r="F140" s="5">
        <v>104.3182</v>
      </c>
      <c r="G140" s="5">
        <f t="shared" si="14"/>
        <v>4.3182000000000047E-2</v>
      </c>
      <c r="H140" s="5">
        <f>B140*(1+N140/12/100)-L140</f>
        <v>-2.1929583333326619E-3</v>
      </c>
      <c r="I140" s="5">
        <f>C140*(1+O140/12)-M140</f>
        <v>-2.9962427409842007E-3</v>
      </c>
      <c r="J140" s="5">
        <v>-0.21398676370533781</v>
      </c>
      <c r="K140" s="5">
        <v>0.6</v>
      </c>
      <c r="L140" s="5">
        <v>4.49</v>
      </c>
      <c r="M140" s="5">
        <f t="shared" si="10"/>
        <v>4.3041386833745214</v>
      </c>
      <c r="N140" s="4">
        <v>5.05</v>
      </c>
      <c r="O140" s="6">
        <f t="shared" si="11"/>
        <v>4.7995632593353793E-2</v>
      </c>
      <c r="P140" s="5">
        <v>5.12</v>
      </c>
      <c r="Q140" s="5">
        <v>4.8666656441541365</v>
      </c>
    </row>
    <row r="141" spans="1:17">
      <c r="A141" s="4">
        <v>199708</v>
      </c>
      <c r="B141" s="5">
        <v>4.6159999999999997</v>
      </c>
      <c r="C141" s="5">
        <f t="shared" si="12"/>
        <v>4.3552346788391825</v>
      </c>
      <c r="D141" s="5">
        <v>5.6</v>
      </c>
      <c r="E141" s="5">
        <f t="shared" si="13"/>
        <v>5.2271553033662492</v>
      </c>
      <c r="F141" s="5">
        <v>105.98739999999999</v>
      </c>
      <c r="G141" s="5">
        <f t="shared" si="14"/>
        <v>5.9873999999999941E-2</v>
      </c>
      <c r="H141" s="5">
        <f>B141*(1+N141/12/100)-L141</f>
        <v>-6.2281333333338296E-3</v>
      </c>
      <c r="I141" s="5">
        <f>C141*(1+O141/12)-M141</f>
        <v>-7.1351713127603134E-3</v>
      </c>
      <c r="J141" s="5">
        <v>0.21071703085538596</v>
      </c>
      <c r="K141" s="5">
        <v>0.62</v>
      </c>
      <c r="L141" s="5">
        <v>4.6420000000000003</v>
      </c>
      <c r="M141" s="5">
        <f t="shared" si="10"/>
        <v>4.3797658967009294</v>
      </c>
      <c r="N141" s="4">
        <v>5.14</v>
      </c>
      <c r="O141" s="6">
        <f t="shared" si="11"/>
        <v>4.7931414488892078E-2</v>
      </c>
      <c r="P141" s="5">
        <v>5.19</v>
      </c>
      <c r="Q141" s="5">
        <v>4.8403168678541038</v>
      </c>
    </row>
    <row r="142" spans="1:17">
      <c r="A142" s="4">
        <v>199709</v>
      </c>
      <c r="B142" s="5">
        <v>5.1870000000000003</v>
      </c>
      <c r="C142" s="5">
        <f t="shared" si="12"/>
        <v>4.8888210278682598</v>
      </c>
      <c r="D142" s="5">
        <v>5.6</v>
      </c>
      <c r="E142" s="5">
        <f t="shared" si="13"/>
        <v>5.2205935577271081</v>
      </c>
      <c r="F142" s="5">
        <v>106.0992</v>
      </c>
      <c r="G142" s="5">
        <f t="shared" si="14"/>
        <v>6.0991999999999963E-2</v>
      </c>
      <c r="H142" s="5">
        <f>B142*(1+N142/12/100)-L142</f>
        <v>-3.6036250000002212E-3</v>
      </c>
      <c r="I142" s="5">
        <f>C142*(1+O142/12)-M142</f>
        <v>-4.7899472727594983E-3</v>
      </c>
      <c r="J142" s="5">
        <v>0.65886356182354866</v>
      </c>
      <c r="K142" s="5">
        <v>0.84</v>
      </c>
      <c r="L142" s="5">
        <v>5.2119999999999997</v>
      </c>
      <c r="M142" s="5">
        <f t="shared" si="10"/>
        <v>4.9123838822535895</v>
      </c>
      <c r="N142" s="4">
        <v>4.95</v>
      </c>
      <c r="O142" s="6">
        <f t="shared" si="11"/>
        <v>4.6079593437085301E-2</v>
      </c>
      <c r="P142" s="5">
        <v>5.09</v>
      </c>
      <c r="Q142" s="5">
        <v>4.7399113282663778</v>
      </c>
    </row>
    <row r="143" spans="1:17">
      <c r="A143" s="4">
        <v>199710</v>
      </c>
      <c r="B143" s="5">
        <v>4.7169999999999996</v>
      </c>
      <c r="C143" s="5">
        <f t="shared" si="12"/>
        <v>4.4172374333013069</v>
      </c>
      <c r="D143" s="5">
        <v>5.65</v>
      </c>
      <c r="E143" s="5">
        <f t="shared" si="13"/>
        <v>5.2273964238824879</v>
      </c>
      <c r="F143" s="5">
        <v>106.78619999999999</v>
      </c>
      <c r="G143" s="5">
        <f t="shared" si="14"/>
        <v>6.7861999999999936E-2</v>
      </c>
      <c r="H143" s="5">
        <f>B143*(1+N143/12/100)-L143</f>
        <v>-4.637583333337858E-4</v>
      </c>
      <c r="I143" s="5">
        <f>C143*(1+O143/12)-M143</f>
        <v>-1.8308331063936478E-3</v>
      </c>
      <c r="J143" s="5">
        <v>0.32798323636282573</v>
      </c>
      <c r="K143" s="5">
        <v>0.68</v>
      </c>
      <c r="L143" s="5">
        <v>4.7370000000000001</v>
      </c>
      <c r="M143" s="5">
        <f t="shared" si="10"/>
        <v>4.4359664451024576</v>
      </c>
      <c r="N143" s="4">
        <v>4.97</v>
      </c>
      <c r="O143" s="6">
        <f t="shared" si="11"/>
        <v>4.5906100226433759E-2</v>
      </c>
      <c r="P143" s="5">
        <v>5.09</v>
      </c>
      <c r="Q143" s="5">
        <v>4.7029840934502776</v>
      </c>
    </row>
    <row r="144" spans="1:17">
      <c r="A144" s="4">
        <v>199711</v>
      </c>
      <c r="B144" s="5">
        <v>5.2210000000000001</v>
      </c>
      <c r="C144" s="5">
        <f t="shared" si="12"/>
        <v>4.8070593153001866</v>
      </c>
      <c r="D144" s="5">
        <v>5.74</v>
      </c>
      <c r="E144" s="5">
        <f t="shared" si="13"/>
        <v>5.2056272333122502</v>
      </c>
      <c r="F144" s="5">
        <v>108.61109999999999</v>
      </c>
      <c r="G144" s="5">
        <f t="shared" si="14"/>
        <v>8.6110999999999938E-2</v>
      </c>
      <c r="H144" s="5">
        <f>B144*(1+N144/12/100)-L144</f>
        <v>-5.6367166666655422E-3</v>
      </c>
      <c r="I144" s="5">
        <f>C144*(1+O144/12)-M144</f>
        <v>-7.1398900941499477E-3</v>
      </c>
      <c r="J144" s="5">
        <v>0.71744336626989058</v>
      </c>
      <c r="K144" s="5">
        <v>0.75</v>
      </c>
      <c r="L144" s="5">
        <v>5.2489999999999997</v>
      </c>
      <c r="M144" s="5">
        <f t="shared" si="10"/>
        <v>4.8328393690884273</v>
      </c>
      <c r="N144" s="4">
        <v>5.14</v>
      </c>
      <c r="O144" s="6">
        <f t="shared" si="11"/>
        <v>4.6531975092785186E-2</v>
      </c>
      <c r="P144" s="5">
        <v>5.17</v>
      </c>
      <c r="Q144" s="5">
        <v>4.6808189954802053</v>
      </c>
    </row>
    <row r="145" spans="1:17">
      <c r="A145" s="4">
        <v>199712</v>
      </c>
      <c r="B145" s="5">
        <v>5.9329999999999998</v>
      </c>
      <c r="C145" s="5">
        <f t="shared" si="12"/>
        <v>5.3015532040753959</v>
      </c>
      <c r="D145" s="5">
        <v>5.8</v>
      </c>
      <c r="E145" s="5">
        <f t="shared" si="13"/>
        <v>5.0762787439259549</v>
      </c>
      <c r="F145" s="5">
        <v>111.9106</v>
      </c>
      <c r="G145" s="5">
        <f t="shared" si="14"/>
        <v>0.11910600000000002</v>
      </c>
      <c r="H145" s="5">
        <f>B145*(1+N145/12/100)-L145</f>
        <v>-9.4881000000004434E-3</v>
      </c>
      <c r="I145" s="5">
        <f>C145*(1+O145/12)-M145</f>
        <v>-1.1374728475895601E-2</v>
      </c>
      <c r="J145" s="5">
        <v>0.6775988805069888</v>
      </c>
      <c r="K145" s="5">
        <v>0.59</v>
      </c>
      <c r="L145" s="5">
        <v>5.968</v>
      </c>
      <c r="M145" s="5">
        <f t="shared" si="10"/>
        <v>5.3328281681985441</v>
      </c>
      <c r="N145" s="4">
        <v>5.16</v>
      </c>
      <c r="O145" s="6">
        <f t="shared" si="11"/>
        <v>4.5043936856741011E-2</v>
      </c>
      <c r="P145" s="5">
        <v>5.24</v>
      </c>
      <c r="Q145" s="5">
        <v>4.5758793179555823</v>
      </c>
    </row>
    <row r="146" spans="1:17">
      <c r="A146" s="4">
        <v>199801</v>
      </c>
      <c r="B146" s="5">
        <v>6.1029999999999998</v>
      </c>
      <c r="C146" s="5">
        <f t="shared" si="12"/>
        <v>5.3171747445090123</v>
      </c>
      <c r="D146" s="5">
        <v>5.54</v>
      </c>
      <c r="E146" s="5">
        <f t="shared" si="13"/>
        <v>4.6979064114515721</v>
      </c>
      <c r="F146" s="5">
        <v>114.779</v>
      </c>
      <c r="G146" s="5">
        <f t="shared" si="14"/>
        <v>0.14778999999999998</v>
      </c>
      <c r="H146" s="5">
        <f>B146*(1+N146/12/100)-L146</f>
        <v>3.6325999999995418E-3</v>
      </c>
      <c r="I146" s="5">
        <f>C146*(1+O146/12)-M146</f>
        <v>-2.8116680981593589E-4</v>
      </c>
      <c r="J146" s="5">
        <v>0.78642936596218016</v>
      </c>
      <c r="K146" s="5">
        <v>0.56999999999999995</v>
      </c>
      <c r="L146" s="5">
        <v>6.125</v>
      </c>
      <c r="M146" s="5">
        <f t="shared" si="10"/>
        <v>5.3363420137830087</v>
      </c>
      <c r="N146" s="4">
        <v>5.04</v>
      </c>
      <c r="O146" s="6">
        <f t="shared" si="11"/>
        <v>4.2622866552243878E-2</v>
      </c>
      <c r="P146" s="5">
        <v>5.03</v>
      </c>
      <c r="Q146" s="5">
        <v>4.2535742600998443</v>
      </c>
    </row>
    <row r="147" spans="1:17">
      <c r="A147" s="4">
        <v>199802</v>
      </c>
      <c r="B147" s="5">
        <v>6.43</v>
      </c>
      <c r="C147" s="5">
        <f t="shared" si="12"/>
        <v>5.6833951170531902</v>
      </c>
      <c r="D147" s="5">
        <v>5.54</v>
      </c>
      <c r="E147" s="5">
        <f t="shared" si="13"/>
        <v>4.7806227162562775</v>
      </c>
      <c r="F147" s="5">
        <v>113.1366</v>
      </c>
      <c r="G147" s="5">
        <f t="shared" si="14"/>
        <v>0.13136600000000001</v>
      </c>
      <c r="H147" s="5">
        <f>B147*(1+N147/12/100)-L147</f>
        <v>1.2273916666666551E-2</v>
      </c>
      <c r="I147" s="5">
        <f>C147*(1+O147/12)-M147</f>
        <v>7.4996923062142784E-3</v>
      </c>
      <c r="J147" s="5">
        <v>0.80626890198066536</v>
      </c>
      <c r="K147" s="5">
        <v>0.5</v>
      </c>
      <c r="L147" s="5">
        <v>6.4450000000000003</v>
      </c>
      <c r="M147" s="5">
        <f t="shared" si="10"/>
        <v>5.6966534260354296</v>
      </c>
      <c r="N147" s="4">
        <v>5.09</v>
      </c>
      <c r="O147" s="6">
        <f t="shared" si="11"/>
        <v>4.3828734467891026E-2</v>
      </c>
      <c r="P147" s="5">
        <v>5.07</v>
      </c>
      <c r="Q147" s="5">
        <v>4.3651957014794505</v>
      </c>
    </row>
    <row r="148" spans="1:17">
      <c r="A148" s="4">
        <v>199803</v>
      </c>
      <c r="B148" s="5">
        <v>6.4470000000000001</v>
      </c>
      <c r="C148" s="5">
        <f t="shared" si="12"/>
        <v>5.7220200585781482</v>
      </c>
      <c r="D148" s="5">
        <v>5.58</v>
      </c>
      <c r="E148" s="5">
        <f t="shared" si="13"/>
        <v>4.8400639034348103</v>
      </c>
      <c r="F148" s="5">
        <v>112.67</v>
      </c>
      <c r="G148" s="5">
        <f t="shared" si="14"/>
        <v>0.12670000000000001</v>
      </c>
      <c r="H148" s="5">
        <f>B148*(1+N148/12/100)-L148</f>
        <v>7.023675000000118E-3</v>
      </c>
      <c r="I148" s="5">
        <f>C148*(1+O148/12)-M148</f>
        <v>3.000488856266692E-3</v>
      </c>
      <c r="J148" s="5">
        <v>0.8278682520692433</v>
      </c>
      <c r="K148" s="5">
        <v>0.69</v>
      </c>
      <c r="L148" s="5">
        <v>6.4669999999999996</v>
      </c>
      <c r="M148" s="5">
        <f t="shared" si="10"/>
        <v>5.7397710126919321</v>
      </c>
      <c r="N148" s="4">
        <v>5.03</v>
      </c>
      <c r="O148" s="6">
        <f t="shared" si="11"/>
        <v>4.3519126653057599E-2</v>
      </c>
      <c r="P148" s="5">
        <v>5.04</v>
      </c>
      <c r="Q148" s="5">
        <v>4.3607881423626527</v>
      </c>
    </row>
    <row r="149" spans="1:17">
      <c r="A149" s="4">
        <v>199804</v>
      </c>
      <c r="B149" s="5">
        <v>6.1879999999999997</v>
      </c>
      <c r="C149" s="5">
        <f t="shared" si="12"/>
        <v>5.5049658564011681</v>
      </c>
      <c r="D149" s="5">
        <v>5.58</v>
      </c>
      <c r="E149" s="5">
        <f t="shared" si="13"/>
        <v>4.8536967251324645</v>
      </c>
      <c r="F149" s="5">
        <v>112.4076</v>
      </c>
      <c r="G149" s="5">
        <f t="shared" si="14"/>
        <v>0.12407600000000002</v>
      </c>
      <c r="H149" s="5">
        <f>B149*(1+N149/12/100)-L149</f>
        <v>1.2525499999999745E-2</v>
      </c>
      <c r="I149" s="5">
        <f>C149*(1+O149/12)-M149</f>
        <v>8.1300455111472658E-3</v>
      </c>
      <c r="J149" s="5">
        <v>0.82324988977612301</v>
      </c>
      <c r="K149" s="5">
        <v>0.85</v>
      </c>
      <c r="L149" s="5">
        <v>6.2009999999999996</v>
      </c>
      <c r="M149" s="5">
        <f t="shared" si="10"/>
        <v>5.5165309107213387</v>
      </c>
      <c r="N149" s="4">
        <v>4.95</v>
      </c>
      <c r="O149" s="6">
        <f t="shared" si="11"/>
        <v>4.2932364003857387E-2</v>
      </c>
      <c r="P149" s="5">
        <v>5.0599999999999996</v>
      </c>
      <c r="Q149" s="5">
        <v>4.3910945523256428</v>
      </c>
    </row>
    <row r="150" spans="1:17">
      <c r="A150" s="4">
        <v>199805</v>
      </c>
      <c r="B150" s="5">
        <v>5.0750000000000002</v>
      </c>
      <c r="C150" s="5">
        <f t="shared" si="12"/>
        <v>4.4820396062163912</v>
      </c>
      <c r="D150" s="5">
        <v>5.59</v>
      </c>
      <c r="E150" s="5">
        <f t="shared" si="13"/>
        <v>4.8200277842297563</v>
      </c>
      <c r="F150" s="5">
        <v>113.22969999999999</v>
      </c>
      <c r="G150" s="5">
        <f t="shared" si="14"/>
        <v>0.13229699999999994</v>
      </c>
      <c r="H150" s="5">
        <f>B150*(1+N150/12/100)-L150</f>
        <v>1.1145833333333854E-2</v>
      </c>
      <c r="I150" s="5">
        <f>C150*(1+O150/12)-M150</f>
        <v>7.2251638610856261E-3</v>
      </c>
      <c r="J150" s="5">
        <v>0.33473338203067932</v>
      </c>
      <c r="K150" s="5">
        <v>0.8</v>
      </c>
      <c r="L150" s="5">
        <v>5.085</v>
      </c>
      <c r="M150" s="5">
        <f t="shared" si="10"/>
        <v>4.4908712113517923</v>
      </c>
      <c r="N150" s="4">
        <v>5</v>
      </c>
      <c r="O150" s="6">
        <f t="shared" si="11"/>
        <v>4.2989630812410529E-2</v>
      </c>
      <c r="P150" s="5">
        <v>5.14</v>
      </c>
      <c r="Q150" s="5">
        <v>4.4226055531366768</v>
      </c>
    </row>
    <row r="151" spans="1:17">
      <c r="A151" s="4">
        <v>199806</v>
      </c>
      <c r="B151" s="5">
        <v>5.5069999999999997</v>
      </c>
      <c r="C151" s="5">
        <f t="shared" si="12"/>
        <v>4.7570879054905619</v>
      </c>
      <c r="D151" s="5">
        <v>5.6</v>
      </c>
      <c r="E151" s="5">
        <f t="shared" si="13"/>
        <v>4.7012493510509739</v>
      </c>
      <c r="F151" s="5">
        <v>115.7641</v>
      </c>
      <c r="G151" s="5">
        <f t="shared" si="14"/>
        <v>0.157641</v>
      </c>
      <c r="H151" s="5">
        <f>B151*(1+N151/12/100)-L151</f>
        <v>8.8540500000000577E-3</v>
      </c>
      <c r="I151" s="5">
        <f>C151*(1+O151/12)-M151</f>
        <v>4.4201855863432726E-3</v>
      </c>
      <c r="J151" s="5">
        <v>0.45358090185676392</v>
      </c>
      <c r="K151" s="5">
        <v>0.75</v>
      </c>
      <c r="L151" s="5">
        <v>5.5209999999999999</v>
      </c>
      <c r="M151" s="5">
        <f t="shared" si="10"/>
        <v>4.7691814647200648</v>
      </c>
      <c r="N151" s="4">
        <v>4.9800000000000004</v>
      </c>
      <c r="O151" s="6">
        <f t="shared" si="11"/>
        <v>4.1656774423158828E-2</v>
      </c>
      <c r="P151" s="5">
        <v>5.12</v>
      </c>
      <c r="Q151" s="5">
        <v>4.2866130346109035</v>
      </c>
    </row>
    <row r="152" spans="1:17">
      <c r="A152" s="4">
        <v>199807</v>
      </c>
      <c r="B152" s="5">
        <v>5.4480000000000004</v>
      </c>
      <c r="C152" s="5">
        <f t="shared" si="12"/>
        <v>4.6878831815307045</v>
      </c>
      <c r="D152" s="5">
        <v>5.59</v>
      </c>
      <c r="E152" s="5">
        <f t="shared" si="13"/>
        <v>4.6705488557796144</v>
      </c>
      <c r="F152" s="5">
        <v>116.2145</v>
      </c>
      <c r="G152" s="5">
        <f t="shared" si="14"/>
        <v>0.16214500000000001</v>
      </c>
      <c r="H152" s="5">
        <f>B152*(1+N152/12/100)-L152</f>
        <v>1.2518400000000263E-2</v>
      </c>
      <c r="I152" s="5">
        <f>C152*(1+O152/12)-M152</f>
        <v>7.5232893786374433E-3</v>
      </c>
      <c r="J152" s="5">
        <v>0.87218793549671514</v>
      </c>
      <c r="K152" s="5">
        <v>0.72</v>
      </c>
      <c r="L152" s="5">
        <v>5.4580000000000002</v>
      </c>
      <c r="M152" s="5">
        <f t="shared" si="10"/>
        <v>4.696487959764057</v>
      </c>
      <c r="N152" s="4">
        <v>4.96</v>
      </c>
      <c r="O152" s="6">
        <f t="shared" si="11"/>
        <v>4.128447827078377E-2</v>
      </c>
      <c r="P152" s="5">
        <v>5.03</v>
      </c>
      <c r="Q152" s="5">
        <v>4.1886812747118478</v>
      </c>
    </row>
    <row r="153" spans="1:17">
      <c r="A153" s="4">
        <v>199808</v>
      </c>
      <c r="B153" s="5">
        <v>4.6180000000000003</v>
      </c>
      <c r="C153" s="5">
        <f t="shared" si="12"/>
        <v>3.9089944116108479</v>
      </c>
      <c r="D153" s="5">
        <v>5.58</v>
      </c>
      <c r="E153" s="5">
        <f t="shared" si="13"/>
        <v>4.5697668316152837</v>
      </c>
      <c r="F153" s="5">
        <v>118.1378</v>
      </c>
      <c r="G153" s="5">
        <f t="shared" si="14"/>
        <v>0.18137799999999998</v>
      </c>
      <c r="H153" s="5">
        <f>B153*(1+N153/12/100)-L153</f>
        <v>-1.14316666666614E-3</v>
      </c>
      <c r="I153" s="5">
        <f>C153*(1+O153/12)-M153</f>
        <v>-3.9183993688554075E-3</v>
      </c>
      <c r="J153" s="5">
        <v>0.3695698878528767</v>
      </c>
      <c r="K153" s="5">
        <v>0.84</v>
      </c>
      <c r="L153" s="5">
        <v>4.6379999999999999</v>
      </c>
      <c r="M153" s="5">
        <f t="shared" si="10"/>
        <v>3.9259237940777632</v>
      </c>
      <c r="N153" s="4">
        <v>4.9000000000000004</v>
      </c>
      <c r="O153" s="6">
        <f t="shared" si="11"/>
        <v>3.9941678277401478E-2</v>
      </c>
      <c r="P153" s="5">
        <v>4.95</v>
      </c>
      <c r="Q153" s="5">
        <v>4.0364912839074369</v>
      </c>
    </row>
    <row r="154" spans="1:17">
      <c r="A154" s="4">
        <v>199809</v>
      </c>
      <c r="B154" s="5">
        <v>5.32</v>
      </c>
      <c r="C154" s="5">
        <f t="shared" si="12"/>
        <v>4.5726151920842186</v>
      </c>
      <c r="D154" s="5">
        <v>5.41</v>
      </c>
      <c r="E154" s="5">
        <f t="shared" si="13"/>
        <v>4.5094855979811737</v>
      </c>
      <c r="F154" s="5">
        <v>116.34480000000001</v>
      </c>
      <c r="G154" s="5">
        <f t="shared" si="14"/>
        <v>0.16344800000000007</v>
      </c>
      <c r="H154" s="5">
        <f>B154*(1+N154/12/100)-L154</f>
        <v>-5.6233333333288726E-4</v>
      </c>
      <c r="I154" s="5">
        <f>C154*(1+O154/12)-M154</f>
        <v>-3.4864964401837284E-3</v>
      </c>
      <c r="J154" s="5">
        <v>0.6216244206819771</v>
      </c>
      <c r="K154" s="5">
        <v>1.05</v>
      </c>
      <c r="L154" s="5">
        <v>5.3410000000000002</v>
      </c>
      <c r="M154" s="5">
        <f t="shared" si="10"/>
        <v>4.5906649888950772</v>
      </c>
      <c r="N154" s="4">
        <v>4.6100000000000003</v>
      </c>
      <c r="O154" s="6">
        <f t="shared" si="11"/>
        <v>3.8218742909008403E-2</v>
      </c>
      <c r="P154" s="5">
        <v>4.63</v>
      </c>
      <c r="Q154" s="5">
        <v>3.8390645735778479</v>
      </c>
    </row>
    <row r="155" spans="1:17">
      <c r="A155" s="4">
        <v>199810</v>
      </c>
      <c r="B155" s="5">
        <v>5.0270000000000001</v>
      </c>
      <c r="C155" s="5">
        <f t="shared" si="12"/>
        <v>4.4482828495556586</v>
      </c>
      <c r="D155" s="5">
        <v>5.21</v>
      </c>
      <c r="E155" s="5">
        <f t="shared" si="13"/>
        <v>4.4950937926677215</v>
      </c>
      <c r="F155" s="5">
        <v>113.0099</v>
      </c>
      <c r="G155" s="5">
        <f t="shared" si="14"/>
        <v>0.13009900000000002</v>
      </c>
      <c r="H155" s="5">
        <f>B155*(1+N155/12/100)-L155</f>
        <v>5.8910000000000906E-4</v>
      </c>
      <c r="I155" s="5">
        <f>C155*(1+O155/12)-M155</f>
        <v>-1.5953742888932254E-3</v>
      </c>
      <c r="J155" s="5">
        <v>0.4315245478036176</v>
      </c>
      <c r="K155" s="5">
        <v>0.99</v>
      </c>
      <c r="L155" s="5">
        <v>5.0430000000000001</v>
      </c>
      <c r="M155" s="5">
        <f t="shared" si="10"/>
        <v>4.4624409011953823</v>
      </c>
      <c r="N155" s="4">
        <v>3.96</v>
      </c>
      <c r="O155" s="6">
        <f t="shared" si="11"/>
        <v>3.3889960083143163E-2</v>
      </c>
      <c r="P155" s="5">
        <v>4.05</v>
      </c>
      <c r="Q155" s="5">
        <v>3.4686350487877609</v>
      </c>
    </row>
    <row r="156" spans="1:17">
      <c r="A156" s="4">
        <v>199811</v>
      </c>
      <c r="B156" s="5">
        <v>4.8250000000000002</v>
      </c>
      <c r="C156" s="5">
        <f t="shared" si="12"/>
        <v>4.2880236610035132</v>
      </c>
      <c r="D156" s="5">
        <v>5.24</v>
      </c>
      <c r="E156" s="5">
        <f t="shared" si="13"/>
        <v>4.5455476983755281</v>
      </c>
      <c r="F156" s="5">
        <v>112.5227</v>
      </c>
      <c r="G156" s="5">
        <f t="shared" si="14"/>
        <v>0.125227</v>
      </c>
      <c r="H156" s="5">
        <f>B156*(1+N156/12/100)-L156</f>
        <v>-6.2681249999991806E-3</v>
      </c>
      <c r="I156" s="5">
        <f>C156*(1+O156/12)-M156</f>
        <v>-7.7219914988795324E-3</v>
      </c>
      <c r="J156" s="5">
        <v>0.376786135654545</v>
      </c>
      <c r="K156" s="5">
        <v>0.86</v>
      </c>
      <c r="L156" s="5">
        <v>4.8490000000000002</v>
      </c>
      <c r="M156" s="5">
        <f t="shared" si="10"/>
        <v>4.3093526906126502</v>
      </c>
      <c r="N156" s="4">
        <v>4.41</v>
      </c>
      <c r="O156" s="6">
        <f t="shared" si="11"/>
        <v>3.807918757726219E-2</v>
      </c>
      <c r="P156" s="5">
        <v>4.42</v>
      </c>
      <c r="Q156" s="5">
        <v>3.8168058533966924</v>
      </c>
    </row>
    <row r="157" spans="1:17">
      <c r="A157" s="4">
        <v>199812</v>
      </c>
      <c r="B157" s="5">
        <v>4.9880000000000004</v>
      </c>
      <c r="C157" s="5">
        <f t="shared" si="12"/>
        <v>4.4713810991816514</v>
      </c>
      <c r="D157" s="5">
        <v>5.14</v>
      </c>
      <c r="E157" s="5">
        <f t="shared" si="13"/>
        <v>4.5040657475892818</v>
      </c>
      <c r="F157" s="5">
        <v>111.5539</v>
      </c>
      <c r="G157" s="5">
        <f t="shared" si="14"/>
        <v>0.11553899999999999</v>
      </c>
      <c r="H157" s="5">
        <f>B157*(1+N157/12/100)-L157</f>
        <v>7.2477666666674878E-3</v>
      </c>
      <c r="I157" s="5">
        <f>C157*(1+O157/12)-M157</f>
        <v>4.4169560817612918E-3</v>
      </c>
      <c r="J157" s="5">
        <v>0.32580364900086883</v>
      </c>
      <c r="K157" s="5">
        <v>0.7</v>
      </c>
      <c r="L157" s="5">
        <v>4.9989999999999997</v>
      </c>
      <c r="M157" s="5">
        <f t="shared" si="10"/>
        <v>4.4812418032897092</v>
      </c>
      <c r="N157" s="4">
        <v>4.3899999999999997</v>
      </c>
      <c r="O157" s="6">
        <f t="shared" si="11"/>
        <v>3.8317450129488971E-2</v>
      </c>
      <c r="P157" s="5">
        <v>4.4000000000000004</v>
      </c>
      <c r="Q157" s="5">
        <v>3.8407092894107691</v>
      </c>
    </row>
    <row r="158" spans="1:17">
      <c r="A158" s="4">
        <v>199901</v>
      </c>
      <c r="B158" s="5">
        <v>5.2220000000000004</v>
      </c>
      <c r="C158" s="5">
        <f t="shared" si="12"/>
        <v>4.6829838732096922</v>
      </c>
      <c r="D158" s="5">
        <v>4.8899999999999997</v>
      </c>
      <c r="E158" s="5">
        <f t="shared" si="13"/>
        <v>4.282032748603041</v>
      </c>
      <c r="F158" s="5">
        <v>111.51009999999999</v>
      </c>
      <c r="G158" s="5">
        <f t="shared" si="14"/>
        <v>0.11510099999999994</v>
      </c>
      <c r="H158" s="5">
        <f>B158*(1+N158/12/100)-L158</f>
        <v>5.8862333333333794E-3</v>
      </c>
      <c r="I158" s="5">
        <f>C158*(1+O158/12)-M158</f>
        <v>3.1276194435445603E-3</v>
      </c>
      <c r="J158" s="5">
        <v>0.76626217914472516</v>
      </c>
      <c r="K158" s="5">
        <v>0.6</v>
      </c>
      <c r="L158" s="5">
        <v>5.2350000000000003</v>
      </c>
      <c r="M158" s="5">
        <f t="shared" si="10"/>
        <v>4.6946420100062696</v>
      </c>
      <c r="N158" s="4">
        <v>4.34</v>
      </c>
      <c r="O158" s="6">
        <f t="shared" si="11"/>
        <v>3.7888038841324689E-2</v>
      </c>
      <c r="P158" s="5">
        <v>4.33</v>
      </c>
      <c r="Q158" s="5">
        <v>3.7798360865966405</v>
      </c>
    </row>
    <row r="159" spans="1:17">
      <c r="A159" s="4">
        <v>199902</v>
      </c>
      <c r="B159" s="5">
        <v>5.6349999999999998</v>
      </c>
      <c r="C159" s="5">
        <f t="shared" si="12"/>
        <v>4.9938186539288099</v>
      </c>
      <c r="D159" s="5">
        <v>4.9000000000000004</v>
      </c>
      <c r="E159" s="5">
        <f t="shared" si="13"/>
        <v>4.2286654939094905</v>
      </c>
      <c r="F159" s="5">
        <v>112.8395</v>
      </c>
      <c r="G159" s="5">
        <f t="shared" si="14"/>
        <v>0.12839500000000001</v>
      </c>
      <c r="H159" s="5">
        <f>B159*(1+N159/12/100)-L159</f>
        <v>3.3849500000000532E-2</v>
      </c>
      <c r="I159" s="5">
        <f>C159*(1+O159/12)-M159</f>
        <v>2.7421967689632787E-2</v>
      </c>
      <c r="J159" s="5">
        <v>0.87643391091666956</v>
      </c>
      <c r="K159" s="5">
        <v>0.48</v>
      </c>
      <c r="L159" s="5">
        <v>5.6219999999999999</v>
      </c>
      <c r="M159" s="5">
        <f t="shared" si="10"/>
        <v>4.9822978655523995</v>
      </c>
      <c r="N159" s="4">
        <v>4.4400000000000004</v>
      </c>
      <c r="O159" s="6">
        <f t="shared" si="11"/>
        <v>3.8210068282826491E-2</v>
      </c>
      <c r="P159" s="5">
        <v>4.4400000000000004</v>
      </c>
      <c r="Q159" s="5">
        <v>3.8210068282826493</v>
      </c>
    </row>
    <row r="160" spans="1:17">
      <c r="A160" s="4">
        <v>199903</v>
      </c>
      <c r="B160" s="5">
        <v>4.9800000000000004</v>
      </c>
      <c r="C160" s="5">
        <f t="shared" si="12"/>
        <v>4.3576568756475238</v>
      </c>
      <c r="D160" s="5">
        <v>4.91</v>
      </c>
      <c r="E160" s="5">
        <f t="shared" si="13"/>
        <v>4.1714361717021813</v>
      </c>
      <c r="F160" s="5">
        <v>114.2816</v>
      </c>
      <c r="G160" s="5">
        <f t="shared" si="14"/>
        <v>0.14281599999999997</v>
      </c>
      <c r="H160" s="5">
        <f>B160*(1+N160/12/100)-L160</f>
        <v>2.8426000000000506E-2</v>
      </c>
      <c r="I160" s="5">
        <f>C160*(1+O160/12)-M160</f>
        <v>2.2404928850841443E-2</v>
      </c>
      <c r="J160" s="5">
        <v>0.64500687477720631</v>
      </c>
      <c r="K160" s="5">
        <v>0.63</v>
      </c>
      <c r="L160" s="5">
        <v>4.97</v>
      </c>
      <c r="M160" s="5">
        <f t="shared" si="10"/>
        <v>4.3489065606361823</v>
      </c>
      <c r="N160" s="4">
        <v>4.4400000000000004</v>
      </c>
      <c r="O160" s="6">
        <f t="shared" si="11"/>
        <v>3.7601713661691821E-2</v>
      </c>
      <c r="P160" s="5">
        <v>4.47</v>
      </c>
      <c r="Q160" s="5">
        <v>3.7864223112032032</v>
      </c>
    </row>
    <row r="161" spans="1:17">
      <c r="A161" s="4">
        <v>199904</v>
      </c>
      <c r="B161" s="5">
        <v>5.407</v>
      </c>
      <c r="C161" s="5">
        <f t="shared" si="12"/>
        <v>4.7452177034269658</v>
      </c>
      <c r="D161" s="5">
        <v>4.88</v>
      </c>
      <c r="E161" s="5">
        <f t="shared" si="13"/>
        <v>4.1603255217589341</v>
      </c>
      <c r="F161" s="5">
        <v>113.94629999999999</v>
      </c>
      <c r="G161" s="5">
        <f t="shared" si="14"/>
        <v>0.13946299999999995</v>
      </c>
      <c r="H161" s="5">
        <f>B161*(1+N161/12/100)-L161</f>
        <v>1.033002500000002E-2</v>
      </c>
      <c r="I161" s="5">
        <f>C161*(1+O161/12)-M161</f>
        <v>6.5054047762913569E-3</v>
      </c>
      <c r="J161" s="5">
        <v>0.57820174247846579</v>
      </c>
      <c r="K161" s="5">
        <v>0.56000000000000005</v>
      </c>
      <c r="L161" s="5">
        <v>5.4160000000000004</v>
      </c>
      <c r="M161" s="5">
        <f t="shared" si="10"/>
        <v>4.7531161608582293</v>
      </c>
      <c r="N161" s="4">
        <v>4.29</v>
      </c>
      <c r="O161" s="6">
        <f t="shared" si="11"/>
        <v>3.642537756820538E-2</v>
      </c>
      <c r="P161" s="5">
        <v>4.37</v>
      </c>
      <c r="Q161" s="5">
        <v>3.7127462673206595</v>
      </c>
    </row>
    <row r="162" spans="1:17">
      <c r="A162" s="4">
        <v>199905</v>
      </c>
      <c r="B162" s="5">
        <v>4.8849999999999998</v>
      </c>
      <c r="C162" s="5">
        <f t="shared" si="12"/>
        <v>4.2929732332899198</v>
      </c>
      <c r="D162" s="5">
        <v>4.92</v>
      </c>
      <c r="E162" s="5">
        <f t="shared" si="13"/>
        <v>4.2025386982756041</v>
      </c>
      <c r="F162" s="5">
        <v>113.7906</v>
      </c>
      <c r="G162" s="5">
        <f t="shared" si="14"/>
        <v>0.13790599999999997</v>
      </c>
      <c r="H162" s="5">
        <f>B162*(1+N162/12/100)-L162</f>
        <v>8.3187499999999304E-3</v>
      </c>
      <c r="I162" s="5">
        <f>C162*(1+O162/12)-M162</f>
        <v>4.9259727832628997E-3</v>
      </c>
      <c r="J162" s="5">
        <v>0.82649114050411776</v>
      </c>
      <c r="K162" s="5">
        <v>0.54</v>
      </c>
      <c r="L162" s="5">
        <v>4.8949999999999996</v>
      </c>
      <c r="M162" s="5">
        <f t="shared" si="10"/>
        <v>4.3017613054153854</v>
      </c>
      <c r="N162" s="4">
        <v>4.5</v>
      </c>
      <c r="O162" s="6">
        <f t="shared" si="11"/>
        <v>3.8334396690060515E-2</v>
      </c>
      <c r="P162" s="5">
        <v>4.5599999999999996</v>
      </c>
      <c r="Q162" s="5">
        <v>3.8861681017588441</v>
      </c>
    </row>
    <row r="163" spans="1:17">
      <c r="A163" s="4">
        <v>199906</v>
      </c>
      <c r="B163" s="5">
        <v>5.2910000000000004</v>
      </c>
      <c r="C163" s="5">
        <f t="shared" si="12"/>
        <v>4.624042047233222</v>
      </c>
      <c r="D163" s="5">
        <v>5.13</v>
      </c>
      <c r="E163" s="5">
        <f t="shared" si="13"/>
        <v>4.3572817519447451</v>
      </c>
      <c r="F163" s="5">
        <v>114.4237</v>
      </c>
      <c r="G163" s="5">
        <f t="shared" si="14"/>
        <v>0.14423699999999998</v>
      </c>
      <c r="H163" s="5">
        <f>B163*(1+N163/12/100)-L163</f>
        <v>2.9149891666667038E-2</v>
      </c>
      <c r="I163" s="5">
        <f>C163*(1+O163/12)-M163</f>
        <v>2.2769841535660973E-2</v>
      </c>
      <c r="J163" s="5">
        <v>0.51477568519369166</v>
      </c>
      <c r="K163" s="5">
        <v>0.72</v>
      </c>
      <c r="L163" s="5">
        <v>5.282</v>
      </c>
      <c r="M163" s="5">
        <f t="shared" si="10"/>
        <v>4.6161765438453752</v>
      </c>
      <c r="N163" s="4">
        <v>4.57</v>
      </c>
      <c r="O163" s="6">
        <f t="shared" si="11"/>
        <v>3.8678726522564821E-2</v>
      </c>
      <c r="P163" s="5">
        <v>4.82</v>
      </c>
      <c r="Q163" s="5">
        <v>4.0863588574744565</v>
      </c>
    </row>
    <row r="164" spans="1:17">
      <c r="A164" s="4">
        <v>199907</v>
      </c>
      <c r="B164" s="5">
        <v>5.4420000000000002</v>
      </c>
      <c r="C164" s="5">
        <f t="shared" si="12"/>
        <v>4.7387380954661547</v>
      </c>
      <c r="D164" s="5">
        <v>5.24</v>
      </c>
      <c r="E164" s="5">
        <f t="shared" si="13"/>
        <v>4.4336136927065066</v>
      </c>
      <c r="F164" s="5">
        <v>114.8407</v>
      </c>
      <c r="G164" s="5">
        <f t="shared" si="14"/>
        <v>0.14840699999999998</v>
      </c>
      <c r="H164" s="5">
        <f>B164*(1+N164/12/100)-L164</f>
        <v>-2.3657500000000553E-3</v>
      </c>
      <c r="I164" s="5">
        <f>C164*(1+O164/12)-M164</f>
        <v>-4.8922867140905879E-3</v>
      </c>
      <c r="J164" s="5">
        <v>0.71253958553252961</v>
      </c>
      <c r="K164" s="5">
        <v>0.72</v>
      </c>
      <c r="L164" s="5">
        <v>5.4649999999999999</v>
      </c>
      <c r="M164" s="5">
        <f t="shared" si="10"/>
        <v>4.7587658382437583</v>
      </c>
      <c r="N164" s="4">
        <v>4.55</v>
      </c>
      <c r="O164" s="6">
        <f t="shared" si="11"/>
        <v>3.8327814093783823E-2</v>
      </c>
      <c r="P164" s="5">
        <v>4.58</v>
      </c>
      <c r="Q164" s="5">
        <v>3.8589045521317793</v>
      </c>
    </row>
    <row r="165" spans="1:17">
      <c r="A165" s="4">
        <v>199908</v>
      </c>
      <c r="B165" s="5">
        <v>5.1520000000000001</v>
      </c>
      <c r="C165" s="5">
        <f t="shared" si="12"/>
        <v>4.5382754024944667</v>
      </c>
      <c r="D165" s="5">
        <v>5.41</v>
      </c>
      <c r="E165" s="5">
        <f t="shared" si="13"/>
        <v>4.6464179600134949</v>
      </c>
      <c r="F165" s="5">
        <v>113.52330000000001</v>
      </c>
      <c r="G165" s="5">
        <f t="shared" si="14"/>
        <v>0.13523300000000005</v>
      </c>
      <c r="H165" s="5">
        <f>B165*(1+N165/12/100)-L165</f>
        <v>-3.735466666666909E-3</v>
      </c>
      <c r="I165" s="5">
        <f>C165*(1+O165/12)-M165</f>
        <v>-5.8674186251712612E-3</v>
      </c>
      <c r="J165" s="5">
        <v>0.64073557021133198</v>
      </c>
      <c r="K165" s="5">
        <v>0.68</v>
      </c>
      <c r="L165" s="5">
        <v>5.1760000000000002</v>
      </c>
      <c r="M165" s="5">
        <f t="shared" si="10"/>
        <v>4.559416436978136</v>
      </c>
      <c r="N165" s="4">
        <v>4.72</v>
      </c>
      <c r="O165" s="6">
        <f t="shared" si="11"/>
        <v>4.0386132186079858E-2</v>
      </c>
      <c r="P165" s="5">
        <v>4.87</v>
      </c>
      <c r="Q165" s="5">
        <v>4.1707446841309226</v>
      </c>
    </row>
    <row r="166" spans="1:17">
      <c r="A166" s="4">
        <v>199909</v>
      </c>
      <c r="B166" s="5">
        <v>5.5730000000000004</v>
      </c>
      <c r="C166" s="5">
        <f t="shared" si="12"/>
        <v>4.9386676497329951</v>
      </c>
      <c r="D166" s="5">
        <v>5.5</v>
      </c>
      <c r="E166" s="5">
        <f t="shared" si="13"/>
        <v>4.7601542657930143</v>
      </c>
      <c r="F166" s="5">
        <v>112.8442</v>
      </c>
      <c r="G166" s="5">
        <f t="shared" si="14"/>
        <v>0.128442</v>
      </c>
      <c r="H166" s="5">
        <f>B166*(1+N166/12/100)-L166</f>
        <v>3.7346999999998687E-3</v>
      </c>
      <c r="I166" s="5">
        <f>C166*(1+O166/12)-M166</f>
        <v>6.4885350072874104E-4</v>
      </c>
      <c r="J166" s="5">
        <v>0.81694198300696497</v>
      </c>
      <c r="K166" s="5">
        <v>1.34</v>
      </c>
      <c r="L166" s="5">
        <v>5.5910000000000002</v>
      </c>
      <c r="M166" s="5">
        <f t="shared" si="10"/>
        <v>4.9546188461613454</v>
      </c>
      <c r="N166" s="4">
        <v>4.68</v>
      </c>
      <c r="O166" s="6">
        <f t="shared" si="11"/>
        <v>4.0334886507237419E-2</v>
      </c>
      <c r="P166" s="5">
        <v>4.88</v>
      </c>
      <c r="Q166" s="5">
        <v>4.2107241665942956</v>
      </c>
    </row>
    <row r="167" spans="1:17">
      <c r="A167" s="4">
        <v>199910</v>
      </c>
      <c r="B167" s="5">
        <v>5.1719999999999997</v>
      </c>
      <c r="C167" s="5">
        <f t="shared" si="12"/>
        <v>4.6055947468436713</v>
      </c>
      <c r="D167" s="5">
        <v>6.13</v>
      </c>
      <c r="E167" s="5">
        <f t="shared" si="13"/>
        <v>5.3491667720408698</v>
      </c>
      <c r="F167" s="5">
        <v>112.29819999999999</v>
      </c>
      <c r="G167" s="5">
        <f t="shared" si="14"/>
        <v>0.12298199999999994</v>
      </c>
      <c r="H167" s="5">
        <f>B167*(1+N167/12/100)-L167</f>
        <v>1.2946600000000252E-2</v>
      </c>
      <c r="I167" s="5">
        <f>C167*(1+O167/12)-M167</f>
        <v>9.0657324401330897E-3</v>
      </c>
      <c r="J167" s="5">
        <v>0.74685351665785293</v>
      </c>
      <c r="K167" s="5">
        <v>1.21</v>
      </c>
      <c r="L167" s="5">
        <v>5.18</v>
      </c>
      <c r="M167" s="5">
        <f t="shared" si="10"/>
        <v>4.6127186366299728</v>
      </c>
      <c r="N167" s="4">
        <v>4.8600000000000003</v>
      </c>
      <c r="O167" s="6">
        <f t="shared" si="11"/>
        <v>4.2182492684655681E-2</v>
      </c>
      <c r="P167" s="5">
        <v>4.9800000000000004</v>
      </c>
      <c r="Q167" s="5">
        <v>4.3251076152600847</v>
      </c>
    </row>
    <row r="168" spans="1:17">
      <c r="A168" s="4">
        <v>199911</v>
      </c>
      <c r="B168" s="5">
        <v>5.18</v>
      </c>
      <c r="C168" s="5">
        <f t="shared" si="12"/>
        <v>4.5977746060825533</v>
      </c>
      <c r="D168" s="5">
        <v>6</v>
      </c>
      <c r="E168" s="5">
        <f t="shared" si="13"/>
        <v>5.2132089271385862</v>
      </c>
      <c r="F168" s="5">
        <v>112.6632</v>
      </c>
      <c r="G168" s="5">
        <f t="shared" si="14"/>
        <v>0.12663200000000002</v>
      </c>
      <c r="H168" s="5">
        <f>B168*(1+N168/12/100)-L168</f>
        <v>-1.2114500000000916E-2</v>
      </c>
      <c r="I168" s="5">
        <f>C168*(1+O168/12)-M168</f>
        <v>-1.3366911393929648E-2</v>
      </c>
      <c r="J168" s="5">
        <v>0.6092865514575696</v>
      </c>
      <c r="K168" s="5">
        <v>0.96</v>
      </c>
      <c r="L168" s="5">
        <v>5.2140000000000004</v>
      </c>
      <c r="M168" s="5">
        <f t="shared" si="10"/>
        <v>4.6279530494429411</v>
      </c>
      <c r="N168" s="4">
        <v>5.07</v>
      </c>
      <c r="O168" s="6">
        <f t="shared" si="11"/>
        <v>4.38773974110446E-2</v>
      </c>
      <c r="P168" s="5">
        <v>5.2</v>
      </c>
      <c r="Q168" s="5">
        <v>4.5031279068941767</v>
      </c>
    </row>
    <row r="169" spans="1:17">
      <c r="A169" s="4">
        <v>199912</v>
      </c>
      <c r="B169" s="5">
        <v>5.4130000000000003</v>
      </c>
      <c r="C169" s="5">
        <f t="shared" si="12"/>
        <v>4.8128518169782613</v>
      </c>
      <c r="D169" s="5">
        <v>6.05</v>
      </c>
      <c r="E169" s="5">
        <f t="shared" si="13"/>
        <v>5.2683549435981414</v>
      </c>
      <c r="F169" s="5">
        <v>112.4697</v>
      </c>
      <c r="G169" s="5">
        <f t="shared" si="14"/>
        <v>0.12469700000000003</v>
      </c>
      <c r="H169" s="5">
        <f>B169*(1+N169/12/100)-L169</f>
        <v>-1.8543666666666958E-2</v>
      </c>
      <c r="I169" s="5">
        <f>C169*(1+O169/12)-M169</f>
        <v>-1.9244678592496456E-2</v>
      </c>
      <c r="J169" s="5">
        <v>0.66433816031001425</v>
      </c>
      <c r="K169" s="5">
        <v>0.93</v>
      </c>
      <c r="L169" s="5">
        <v>5.4550000000000001</v>
      </c>
      <c r="M169" s="5">
        <f t="shared" si="10"/>
        <v>4.8501952081316118</v>
      </c>
      <c r="N169" s="4">
        <v>5.2</v>
      </c>
      <c r="O169" s="6">
        <f t="shared" si="11"/>
        <v>4.5125958369231889E-2</v>
      </c>
      <c r="P169" s="5">
        <v>5.44</v>
      </c>
      <c r="Q169" s="5">
        <v>4.7259866435137639</v>
      </c>
    </row>
    <row r="170" spans="1:17">
      <c r="A170" s="4">
        <v>200001</v>
      </c>
      <c r="B170" s="5">
        <v>5.2869999999999999</v>
      </c>
      <c r="C170" s="5">
        <f t="shared" si="12"/>
        <v>4.7065882443010398</v>
      </c>
      <c r="D170" s="5">
        <v>5.95</v>
      </c>
      <c r="E170" s="5">
        <f t="shared" si="13"/>
        <v>5.1870225643828691</v>
      </c>
      <c r="F170" s="5">
        <v>112.3319</v>
      </c>
      <c r="G170" s="5">
        <f t="shared" si="14"/>
        <v>0.12331900000000004</v>
      </c>
      <c r="H170" s="5">
        <f>B170*(1+N170/12/100)-L170</f>
        <v>-6.5609666666670563E-3</v>
      </c>
      <c r="I170" s="5">
        <f>C170*(1+O170/12)-M170</f>
        <v>-8.5619507133305461E-3</v>
      </c>
      <c r="J170" s="5">
        <v>0.71135643239698332</v>
      </c>
      <c r="K170" s="5">
        <v>0.55000000000000004</v>
      </c>
      <c r="L170" s="5">
        <v>5.3170000000000002</v>
      </c>
      <c r="M170" s="5">
        <f t="shared" si="10"/>
        <v>4.7332948165213979</v>
      </c>
      <c r="N170" s="4">
        <v>5.32</v>
      </c>
      <c r="O170" s="6">
        <f t="shared" si="11"/>
        <v>4.6261845477553569E-2</v>
      </c>
      <c r="P170" s="5">
        <v>5.5</v>
      </c>
      <c r="Q170" s="5">
        <v>4.7864239810775029</v>
      </c>
    </row>
    <row r="171" spans="1:17">
      <c r="A171" s="4">
        <v>200002</v>
      </c>
      <c r="B171" s="5">
        <v>5.048</v>
      </c>
      <c r="C171" s="5">
        <f t="shared" si="12"/>
        <v>4.4319072741048604</v>
      </c>
      <c r="D171" s="5">
        <v>6.01</v>
      </c>
      <c r="E171" s="5">
        <f t="shared" si="13"/>
        <v>5.1544512661400699</v>
      </c>
      <c r="F171" s="5">
        <v>113.90130000000001</v>
      </c>
      <c r="G171" s="5">
        <f t="shared" si="14"/>
        <v>0.13901300000000005</v>
      </c>
      <c r="H171" s="5">
        <f>B171*(1+N171/12/100)-L171</f>
        <v>-1.5652999999999473E-2</v>
      </c>
      <c r="I171" s="5">
        <f>C171*(1+O171/12)-M171</f>
        <v>-1.6695015300244087E-2</v>
      </c>
      <c r="J171" s="5">
        <v>0.53286233256814286</v>
      </c>
      <c r="K171" s="5">
        <v>0.49</v>
      </c>
      <c r="L171" s="5">
        <v>5.0869999999999997</v>
      </c>
      <c r="M171" s="5">
        <f t="shared" si="10"/>
        <v>4.4661474452003613</v>
      </c>
      <c r="N171" s="4">
        <v>5.55</v>
      </c>
      <c r="O171" s="6">
        <f t="shared" si="11"/>
        <v>4.7505928378341597E-2</v>
      </c>
      <c r="P171" s="5">
        <v>5.72</v>
      </c>
      <c r="Q171" s="5">
        <v>4.8998448656863438</v>
      </c>
    </row>
    <row r="172" spans="1:17">
      <c r="A172" s="4">
        <v>200003</v>
      </c>
      <c r="B172" s="5">
        <v>5.0199999999999996</v>
      </c>
      <c r="C172" s="5">
        <f t="shared" si="12"/>
        <v>4.3761577857687692</v>
      </c>
      <c r="D172" s="5">
        <v>6.14</v>
      </c>
      <c r="E172" s="5">
        <f t="shared" si="13"/>
        <v>5.2242562929061789</v>
      </c>
      <c r="F172" s="5">
        <v>114.71250000000001</v>
      </c>
      <c r="G172" s="5">
        <f t="shared" si="14"/>
        <v>0.14712500000000006</v>
      </c>
      <c r="H172" s="5">
        <f>B172*(1+N172/12/100)-L172</f>
        <v>-1.1968333333340908E-3</v>
      </c>
      <c r="I172" s="5">
        <f>C172*(1+O172/12)-M172</f>
        <v>-4.172390696457029E-3</v>
      </c>
      <c r="J172" s="5">
        <v>0.30680568720379148</v>
      </c>
      <c r="K172" s="5">
        <v>0.56999999999999995</v>
      </c>
      <c r="L172" s="5">
        <v>5.0449999999999999</v>
      </c>
      <c r="M172" s="5">
        <f t="shared" si="10"/>
        <v>4.3979514002397302</v>
      </c>
      <c r="N172" s="4">
        <v>5.69</v>
      </c>
      <c r="O172" s="6">
        <f t="shared" si="11"/>
        <v>4.8319712324288985E-2</v>
      </c>
      <c r="P172" s="5">
        <v>5.85</v>
      </c>
      <c r="Q172" s="5">
        <v>4.9714503650430419</v>
      </c>
    </row>
    <row r="173" spans="1:17">
      <c r="A173" s="4">
        <v>200004</v>
      </c>
      <c r="B173" s="5">
        <v>4.96</v>
      </c>
      <c r="C173" s="5">
        <f t="shared" si="12"/>
        <v>4.3034262561059196</v>
      </c>
      <c r="D173" s="5">
        <v>6.28</v>
      </c>
      <c r="E173" s="5">
        <f t="shared" si="13"/>
        <v>5.3163191823490115</v>
      </c>
      <c r="F173" s="5">
        <v>115.25700000000001</v>
      </c>
      <c r="G173" s="5">
        <f t="shared" si="14"/>
        <v>0.15257000000000004</v>
      </c>
      <c r="H173" s="5">
        <f>B173*(1+N173/12/100)-L173</f>
        <v>3.9466666666676531E-4</v>
      </c>
      <c r="I173" s="5">
        <f>C173*(1+O173/12)-M173</f>
        <v>-2.8191932914660711E-3</v>
      </c>
      <c r="J173" s="5">
        <v>0.21859905724428236</v>
      </c>
      <c r="K173" s="5">
        <v>0.84</v>
      </c>
      <c r="L173" s="5">
        <v>4.9829999999999997</v>
      </c>
      <c r="M173" s="5">
        <f t="shared" si="10"/>
        <v>4.3233816601160875</v>
      </c>
      <c r="N173" s="4">
        <v>5.66</v>
      </c>
      <c r="O173" s="6">
        <f t="shared" si="11"/>
        <v>4.7783909003357709E-2</v>
      </c>
      <c r="P173" s="5">
        <v>5.81</v>
      </c>
      <c r="Q173" s="5">
        <v>4.9085348395325221</v>
      </c>
    </row>
    <row r="174" spans="1:17">
      <c r="A174" s="4">
        <v>200005</v>
      </c>
      <c r="B174" s="5">
        <v>4.9409999999999998</v>
      </c>
      <c r="C174" s="5">
        <f t="shared" si="12"/>
        <v>4.1956474297519888</v>
      </c>
      <c r="D174" s="5">
        <v>6.71</v>
      </c>
      <c r="E174" s="5">
        <f t="shared" si="13"/>
        <v>5.5469422552899896</v>
      </c>
      <c r="F174" s="5">
        <v>117.7649</v>
      </c>
      <c r="G174" s="5">
        <f t="shared" si="14"/>
        <v>0.17764899999999997</v>
      </c>
      <c r="H174" s="5">
        <f>B174*(1+N174/12/100)-L174</f>
        <v>-1.5967499999991475E-4</v>
      </c>
      <c r="I174" s="5">
        <f>C174*(1+O174/12)-M174</f>
        <v>-3.716836080461583E-3</v>
      </c>
      <c r="J174" s="5">
        <v>8.1820764544335359E-2</v>
      </c>
      <c r="K174" s="5">
        <v>1.38</v>
      </c>
      <c r="L174" s="5">
        <v>4.9649999999999999</v>
      </c>
      <c r="M174" s="5">
        <f t="shared" si="10"/>
        <v>4.2160270165388836</v>
      </c>
      <c r="N174" s="4">
        <v>5.79</v>
      </c>
      <c r="O174" s="6">
        <f t="shared" si="11"/>
        <v>4.7657247617923518E-2</v>
      </c>
      <c r="P174" s="5">
        <v>6.1</v>
      </c>
      <c r="Q174" s="5">
        <v>5.0289610911230769</v>
      </c>
    </row>
    <row r="175" spans="1:17">
      <c r="A175" s="4">
        <v>200006</v>
      </c>
      <c r="B175" s="5">
        <v>5.0330000000000004</v>
      </c>
      <c r="C175" s="5">
        <f t="shared" si="12"/>
        <v>4.3007830792000359</v>
      </c>
      <c r="D175" s="5">
        <v>6.73</v>
      </c>
      <c r="E175" s="5">
        <f t="shared" si="13"/>
        <v>5.605414902089465</v>
      </c>
      <c r="F175" s="5">
        <v>117.0252</v>
      </c>
      <c r="G175" s="5">
        <f t="shared" si="14"/>
        <v>0.17025199999999999</v>
      </c>
      <c r="H175" s="5">
        <f>B175*(1+N175/12/100)-L175</f>
        <v>-8.1351916666667634E-3</v>
      </c>
      <c r="I175" s="5">
        <f>C175*(1+O175/12)-M175</f>
        <v>-1.0439889015465553E-2</v>
      </c>
      <c r="J175" s="5">
        <v>0.17484021265157398</v>
      </c>
      <c r="K175" s="5">
        <v>1.06</v>
      </c>
      <c r="L175" s="5">
        <v>5.0650000000000004</v>
      </c>
      <c r="M175" s="5">
        <f t="shared" si="10"/>
        <v>4.3281276169577154</v>
      </c>
      <c r="N175" s="4">
        <v>5.69</v>
      </c>
      <c r="O175" s="6">
        <f t="shared" si="11"/>
        <v>4.7167174249648794E-2</v>
      </c>
      <c r="P175" s="5">
        <v>5.97</v>
      </c>
      <c r="Q175" s="5">
        <v>4.9559821303445748</v>
      </c>
    </row>
    <row r="176" spans="1:17">
      <c r="A176" s="4">
        <v>200007</v>
      </c>
      <c r="B176" s="5">
        <v>5.0060000000000002</v>
      </c>
      <c r="C176" s="5">
        <f t="shared" si="12"/>
        <v>4.2667439442237871</v>
      </c>
      <c r="D176" s="5">
        <v>6.67</v>
      </c>
      <c r="E176" s="5">
        <f t="shared" si="13"/>
        <v>5.537340401956941</v>
      </c>
      <c r="F176" s="5">
        <v>117.32599999999999</v>
      </c>
      <c r="G176" s="5">
        <f t="shared" si="14"/>
        <v>0.17325999999999994</v>
      </c>
      <c r="H176" s="5">
        <f>B176*(1+N176/12/100)-L176</f>
        <v>-7.1368666666673519E-3</v>
      </c>
      <c r="I176" s="5">
        <f>C176*(1+O176/12)-M176</f>
        <v>-9.7374425022325184E-3</v>
      </c>
      <c r="J176" s="5">
        <v>0.16996198444992072</v>
      </c>
      <c r="K176" s="5">
        <v>0.69</v>
      </c>
      <c r="L176" s="5">
        <v>5.0380000000000003</v>
      </c>
      <c r="M176" s="5">
        <f t="shared" si="10"/>
        <v>4.29401837614851</v>
      </c>
      <c r="N176" s="4">
        <v>5.96</v>
      </c>
      <c r="O176" s="6">
        <f t="shared" si="11"/>
        <v>4.9321889436271589E-2</v>
      </c>
      <c r="P176" s="5">
        <v>6</v>
      </c>
      <c r="Q176" s="5">
        <v>4.9662819835330616</v>
      </c>
    </row>
    <row r="177" spans="1:17">
      <c r="A177" s="4">
        <v>200008</v>
      </c>
      <c r="B177" s="5">
        <v>5.0030000000000001</v>
      </c>
      <c r="C177" s="5">
        <f t="shared" si="12"/>
        <v>4.2436317955999572</v>
      </c>
      <c r="D177" s="5">
        <v>6.61</v>
      </c>
      <c r="E177" s="5">
        <f t="shared" si="13"/>
        <v>5.4549346321238597</v>
      </c>
      <c r="F177" s="5">
        <v>117.8943</v>
      </c>
      <c r="G177" s="5">
        <f t="shared" si="14"/>
        <v>0.17894300000000002</v>
      </c>
      <c r="H177" s="5">
        <f>B177*(1+N177/12/100)-L177</f>
        <v>2.9390225000000214E-2</v>
      </c>
      <c r="I177" s="5">
        <f>C177*(1+O177/12)-M177</f>
        <v>2.1123688359548254E-2</v>
      </c>
      <c r="J177" s="5">
        <v>4.2135664663180077E-2</v>
      </c>
      <c r="K177" s="5">
        <v>0.55000000000000004</v>
      </c>
      <c r="L177" s="5">
        <v>4.9989999999999997</v>
      </c>
      <c r="M177" s="5">
        <f t="shared" si="10"/>
        <v>4.240238925885305</v>
      </c>
      <c r="N177" s="4">
        <v>6.09</v>
      </c>
      <c r="O177" s="6">
        <f t="shared" si="11"/>
        <v>5.0138615692192065E-2</v>
      </c>
      <c r="P177" s="5">
        <v>6.07</v>
      </c>
      <c r="Q177" s="5">
        <v>4.996897220645951</v>
      </c>
    </row>
    <row r="178" spans="1:17">
      <c r="A178" s="4">
        <v>200009</v>
      </c>
      <c r="B178" s="5">
        <v>4.899</v>
      </c>
      <c r="C178" s="5">
        <f t="shared" si="12"/>
        <v>4.1090375340742291</v>
      </c>
      <c r="D178" s="5">
        <v>6.6</v>
      </c>
      <c r="E178" s="5">
        <f t="shared" si="13"/>
        <v>5.3745019920318722</v>
      </c>
      <c r="F178" s="5">
        <v>119.22499999999999</v>
      </c>
      <c r="G178" s="5">
        <f t="shared" si="14"/>
        <v>0.19224999999999995</v>
      </c>
      <c r="H178" s="5">
        <f>B178*(1+N178/12/100)-L178</f>
        <v>1.494999999999358E-3</v>
      </c>
      <c r="I178" s="5">
        <f>C178*(1+O178/12)-M178</f>
        <v>-2.6111255060321525E-3</v>
      </c>
      <c r="J178" s="5">
        <v>0.11941640160420412</v>
      </c>
      <c r="K178" s="5">
        <v>0.76</v>
      </c>
      <c r="L178" s="5">
        <v>4.9219999999999997</v>
      </c>
      <c r="M178" s="5">
        <f t="shared" si="10"/>
        <v>4.1283287901027466</v>
      </c>
      <c r="N178" s="4">
        <v>6</v>
      </c>
      <c r="O178" s="6">
        <f t="shared" si="11"/>
        <v>4.8712518347661986E-2</v>
      </c>
      <c r="P178" s="5">
        <v>5.98</v>
      </c>
      <c r="Q178" s="5">
        <v>4.8544768295240095</v>
      </c>
    </row>
    <row r="179" spans="1:17">
      <c r="A179" s="4">
        <v>200010</v>
      </c>
      <c r="B179" s="5">
        <v>4.7539999999999996</v>
      </c>
      <c r="C179" s="5">
        <f t="shared" si="12"/>
        <v>3.9305985605443636</v>
      </c>
      <c r="D179" s="5">
        <v>6.67</v>
      </c>
      <c r="E179" s="5">
        <f t="shared" si="13"/>
        <v>5.34154206129055</v>
      </c>
      <c r="F179" s="5">
        <v>120.9485</v>
      </c>
      <c r="G179" s="5">
        <f t="shared" si="14"/>
        <v>0.20948499999999995</v>
      </c>
      <c r="H179" s="5">
        <f>B179*(1+N179/12/100)-L179</f>
        <v>2.0578333333354237E-4</v>
      </c>
      <c r="I179" s="5">
        <f>C179*(1+O179/12)-M179</f>
        <v>-3.8635205855732657E-3</v>
      </c>
      <c r="J179" s="5">
        <v>-4.1901459326686898E-3</v>
      </c>
      <c r="K179" s="5">
        <v>0.56999999999999995</v>
      </c>
      <c r="L179" s="5">
        <v>4.7779999999999996</v>
      </c>
      <c r="M179" s="5">
        <f t="shared" si="10"/>
        <v>3.950441716929106</v>
      </c>
      <c r="N179" s="4">
        <v>6.11</v>
      </c>
      <c r="O179" s="6">
        <f t="shared" si="11"/>
        <v>4.8785350789798967E-2</v>
      </c>
      <c r="P179" s="5">
        <v>6.04</v>
      </c>
      <c r="Q179" s="5">
        <v>4.8206592061910651</v>
      </c>
    </row>
    <row r="180" spans="1:17">
      <c r="A180" s="4">
        <v>200011</v>
      </c>
      <c r="B180" s="5">
        <v>4.6740000000000004</v>
      </c>
      <c r="C180" s="5">
        <f t="shared" si="12"/>
        <v>3.8454545230163704</v>
      </c>
      <c r="D180" s="5">
        <v>6.65</v>
      </c>
      <c r="E180" s="5">
        <f t="shared" si="13"/>
        <v>5.2939082372861002</v>
      </c>
      <c r="F180" s="5">
        <v>121.5461</v>
      </c>
      <c r="G180" s="5">
        <f t="shared" si="14"/>
        <v>0.21546099999999996</v>
      </c>
      <c r="H180" s="5">
        <f>B180*(1+N180/12/100)-L180</f>
        <v>-9.9678499999997783E-3</v>
      </c>
      <c r="I180" s="5">
        <f>C180*(1+O180/12)-M180</f>
        <v>-1.2273869112194635E-2</v>
      </c>
      <c r="J180" s="5">
        <v>2.6063738959002779E-2</v>
      </c>
      <c r="K180" s="5">
        <v>0.68</v>
      </c>
      <c r="L180" s="5">
        <v>4.7080000000000002</v>
      </c>
      <c r="M180" s="5">
        <f t="shared" si="10"/>
        <v>3.8734274485154199</v>
      </c>
      <c r="N180" s="4">
        <v>6.17</v>
      </c>
      <c r="O180" s="6">
        <f t="shared" si="11"/>
        <v>4.898996347887756E-2</v>
      </c>
      <c r="P180" s="5">
        <v>6.06</v>
      </c>
      <c r="Q180" s="5">
        <v>4.8084957065673022</v>
      </c>
    </row>
    <row r="181" spans="1:17">
      <c r="A181" s="4">
        <v>200012</v>
      </c>
      <c r="B181" s="5">
        <v>4.585</v>
      </c>
      <c r="C181" s="5">
        <f t="shared" si="12"/>
        <v>3.8155773754985836</v>
      </c>
      <c r="D181" s="5">
        <v>6.45</v>
      </c>
      <c r="E181" s="5">
        <f t="shared" si="13"/>
        <v>5.199793118312857</v>
      </c>
      <c r="F181" s="5">
        <v>120.1653</v>
      </c>
      <c r="G181" s="5">
        <f t="shared" si="14"/>
        <v>0.20165300000000003</v>
      </c>
      <c r="H181" s="5">
        <f>B181*(1+N181/12/100)-L181</f>
        <v>-2.9537916666670938E-3</v>
      </c>
      <c r="I181" s="5">
        <f>C181*(1+O181/12)-M181</f>
        <v>-6.0704859388658328E-3</v>
      </c>
      <c r="J181" s="5">
        <v>-1.171682289097188E-2</v>
      </c>
      <c r="K181" s="5">
        <v>0.67</v>
      </c>
      <c r="L181" s="5">
        <v>4.6100000000000003</v>
      </c>
      <c r="M181" s="5">
        <f t="shared" si="10"/>
        <v>3.8363820503922512</v>
      </c>
      <c r="N181" s="4">
        <v>5.77</v>
      </c>
      <c r="O181" s="6">
        <f t="shared" si="11"/>
        <v>4.6339059612051064E-2</v>
      </c>
      <c r="P181" s="5">
        <v>5.68</v>
      </c>
      <c r="Q181" s="5">
        <v>4.5590091315879038</v>
      </c>
    </row>
    <row r="182" spans="1:17">
      <c r="A182" s="4">
        <v>200101</v>
      </c>
      <c r="B182" s="5">
        <v>4.7910000000000004</v>
      </c>
      <c r="C182" s="5">
        <f t="shared" si="12"/>
        <v>3.9663583928921806</v>
      </c>
      <c r="D182" s="5">
        <v>5.62</v>
      </c>
      <c r="E182" s="5">
        <f t="shared" si="13"/>
        <v>4.4805453059791764</v>
      </c>
      <c r="F182" s="5">
        <v>120.79089999999999</v>
      </c>
      <c r="G182" s="5">
        <f t="shared" si="14"/>
        <v>0.20790899999999993</v>
      </c>
      <c r="H182" s="5">
        <f>B182*(1+N182/12/100)-L182</f>
        <v>-3.4386250000002505E-3</v>
      </c>
      <c r="I182" s="5">
        <f>C182*(1+O182/12)-M182</f>
        <v>-6.3456048729060299E-3</v>
      </c>
      <c r="J182" s="5">
        <v>0.32192522451752614</v>
      </c>
      <c r="K182" s="5">
        <v>0.56000000000000005</v>
      </c>
      <c r="L182" s="5">
        <v>4.8150000000000004</v>
      </c>
      <c r="M182" s="5">
        <f t="shared" si="10"/>
        <v>3.9862274393186912</v>
      </c>
      <c r="N182" s="4">
        <v>5.15</v>
      </c>
      <c r="O182" s="6">
        <f t="shared" si="11"/>
        <v>4.0914431467933436E-2</v>
      </c>
      <c r="P182" s="5">
        <v>4.95</v>
      </c>
      <c r="Q182" s="5">
        <v>3.925867759905755</v>
      </c>
    </row>
    <row r="183" spans="1:17">
      <c r="A183" s="4">
        <v>200102</v>
      </c>
      <c r="B183" s="5">
        <v>4.4720000000000004</v>
      </c>
      <c r="C183" s="5">
        <f t="shared" si="12"/>
        <v>3.6746338513318082</v>
      </c>
      <c r="D183" s="5">
        <v>5.26</v>
      </c>
      <c r="E183" s="5">
        <f t="shared" si="13"/>
        <v>4.1438300333938098</v>
      </c>
      <c r="F183" s="5">
        <v>121.6992</v>
      </c>
      <c r="G183" s="5">
        <f t="shared" si="14"/>
        <v>0.21699200000000005</v>
      </c>
      <c r="H183" s="5">
        <f>B183*(1+N183/12/100)-L183</f>
        <v>-1.813866666665831E-3</v>
      </c>
      <c r="I183" s="5">
        <f>C183*(1+O183/12)-M183</f>
        <v>-4.7009025491870915E-3</v>
      </c>
      <c r="J183" s="5">
        <v>3.4891364808603167E-3</v>
      </c>
      <c r="K183" s="5">
        <v>0.32</v>
      </c>
      <c r="L183" s="5">
        <v>4.492</v>
      </c>
      <c r="M183" s="5">
        <f t="shared" si="10"/>
        <v>3.6910678130998393</v>
      </c>
      <c r="N183" s="4">
        <v>4.88</v>
      </c>
      <c r="O183" s="6">
        <f t="shared" si="11"/>
        <v>3.831584759801214E-2</v>
      </c>
      <c r="P183" s="5">
        <v>4.71</v>
      </c>
      <c r="Q183" s="5">
        <v>3.6918960847729481</v>
      </c>
    </row>
    <row r="184" spans="1:17">
      <c r="A184" s="4">
        <v>200103</v>
      </c>
      <c r="B184" s="5">
        <v>4.2779999999999996</v>
      </c>
      <c r="C184" s="5">
        <f t="shared" si="12"/>
        <v>3.4594045586833233</v>
      </c>
      <c r="D184" s="5">
        <v>4.8899999999999997</v>
      </c>
      <c r="E184" s="5">
        <f t="shared" si="13"/>
        <v>3.7629483054335617</v>
      </c>
      <c r="F184" s="5">
        <v>123.66289999999999</v>
      </c>
      <c r="G184" s="5">
        <f t="shared" si="14"/>
        <v>0.23662899999999992</v>
      </c>
      <c r="H184" s="5">
        <f>B184*(1+N184/12/100)-L184</f>
        <v>-1.2427000000005961E-3</v>
      </c>
      <c r="I184" s="5">
        <f>C184*(1+O184/12)-M184</f>
        <v>-3.9947492281680042E-3</v>
      </c>
      <c r="J184" s="5">
        <v>4.3116776033256608E-2</v>
      </c>
      <c r="K184" s="5">
        <v>0.68</v>
      </c>
      <c r="L184" s="5">
        <v>4.2949999999999999</v>
      </c>
      <c r="M184" s="5">
        <f t="shared" si="10"/>
        <v>3.4731516081217566</v>
      </c>
      <c r="N184" s="4">
        <v>4.42</v>
      </c>
      <c r="O184" s="6">
        <f t="shared" si="11"/>
        <v>3.382882820959237E-2</v>
      </c>
      <c r="P184" s="5">
        <v>4.28</v>
      </c>
      <c r="Q184" s="5">
        <v>3.2696718255839063</v>
      </c>
    </row>
    <row r="185" spans="1:17">
      <c r="A185" s="4">
        <v>200104</v>
      </c>
      <c r="B185" s="5">
        <v>4.32</v>
      </c>
      <c r="C185" s="5">
        <f t="shared" si="12"/>
        <v>3.4696064084915403</v>
      </c>
      <c r="D185" s="5">
        <v>4.53</v>
      </c>
      <c r="E185" s="5">
        <f t="shared" si="13"/>
        <v>3.4414174627218101</v>
      </c>
      <c r="F185" s="5">
        <v>124.5098</v>
      </c>
      <c r="G185" s="5">
        <f t="shared" si="14"/>
        <v>0.24509799999999998</v>
      </c>
      <c r="H185" s="5">
        <f>B185*(1+N185/12/100)-L185</f>
        <v>-8.0679999999988539E-3</v>
      </c>
      <c r="I185" s="5">
        <f>C185*(1+O185/12)-M185</f>
        <v>-9.2516257024515269E-3</v>
      </c>
      <c r="J185" s="5">
        <v>0.12918037955974224</v>
      </c>
      <c r="K185" s="5">
        <v>0.48</v>
      </c>
      <c r="L185" s="5">
        <v>4.3419999999999996</v>
      </c>
      <c r="M185" s="5">
        <f t="shared" si="10"/>
        <v>3.4872757003866357</v>
      </c>
      <c r="N185" s="4">
        <v>3.87</v>
      </c>
      <c r="O185" s="6">
        <f t="shared" si="11"/>
        <v>2.9113387058689356E-2</v>
      </c>
      <c r="P185" s="5">
        <v>3.85</v>
      </c>
      <c r="Q185" s="5">
        <v>2.8952757132370301</v>
      </c>
    </row>
    <row r="186" spans="1:17">
      <c r="A186" s="4">
        <v>200105</v>
      </c>
      <c r="B186" s="5">
        <v>4.3959999999999999</v>
      </c>
      <c r="C186" s="5">
        <f t="shared" si="12"/>
        <v>3.5326204875916303</v>
      </c>
      <c r="D186" s="5">
        <v>4.0199999999999996</v>
      </c>
      <c r="E186" s="5">
        <f t="shared" si="13"/>
        <v>3.03406616189945</v>
      </c>
      <c r="F186" s="5">
        <v>124.4402</v>
      </c>
      <c r="G186" s="5">
        <f t="shared" si="14"/>
        <v>0.24440200000000004</v>
      </c>
      <c r="H186" s="5">
        <f>B186*(1+N186/12/100)-L186</f>
        <v>-7.3873333333374092E-4</v>
      </c>
      <c r="I186" s="5">
        <f>C186*(1+O186/12)-M186</f>
        <v>-3.2648167200841627E-3</v>
      </c>
      <c r="J186" s="5">
        <v>0.31207134430425304</v>
      </c>
      <c r="K186" s="5">
        <v>0.44</v>
      </c>
      <c r="L186" s="5">
        <v>4.41</v>
      </c>
      <c r="M186" s="5">
        <f t="shared" si="10"/>
        <v>3.5438708713100753</v>
      </c>
      <c r="N186" s="4">
        <v>3.62</v>
      </c>
      <c r="O186" s="6">
        <f t="shared" si="11"/>
        <v>2.7126266270867453E-2</v>
      </c>
      <c r="P186" s="5">
        <v>3.62</v>
      </c>
      <c r="Q186" s="5">
        <v>2.7126266270867454</v>
      </c>
    </row>
    <row r="187" spans="1:17">
      <c r="A187" s="4">
        <v>200106</v>
      </c>
      <c r="B187" s="5">
        <v>4.2919999999999998</v>
      </c>
      <c r="C187" s="5">
        <f t="shared" si="12"/>
        <v>3.4266835818583767</v>
      </c>
      <c r="D187" s="5">
        <v>3.74</v>
      </c>
      <c r="E187" s="5">
        <f t="shared" si="13"/>
        <v>2.7843616444568284</v>
      </c>
      <c r="F187" s="5">
        <v>125.25230000000001</v>
      </c>
      <c r="G187" s="5">
        <f t="shared" si="14"/>
        <v>0.25252300000000005</v>
      </c>
      <c r="H187" s="5">
        <f>B187*(1+N187/12/100)-L187</f>
        <v>-3.5174333333332086E-3</v>
      </c>
      <c r="I187" s="5">
        <f>C187*(1+O187/12)-M187</f>
        <v>-5.393241426475015E-3</v>
      </c>
      <c r="J187" s="5">
        <v>0.11735847610287072</v>
      </c>
      <c r="K187" s="5">
        <v>0.27</v>
      </c>
      <c r="L187" s="5">
        <v>4.3079999999999998</v>
      </c>
      <c r="M187" s="5">
        <f t="shared" si="10"/>
        <v>3.4394577983797499</v>
      </c>
      <c r="N187" s="4">
        <v>3.49</v>
      </c>
      <c r="O187" s="6">
        <f t="shared" si="11"/>
        <v>2.5847645113103713E-2</v>
      </c>
      <c r="P187" s="5">
        <v>3.45</v>
      </c>
      <c r="Q187" s="5">
        <v>2.5528289700069382</v>
      </c>
    </row>
    <row r="188" spans="1:17">
      <c r="A188" s="4">
        <v>200107</v>
      </c>
      <c r="B188" s="5">
        <v>4.21</v>
      </c>
      <c r="C188" s="5">
        <f t="shared" si="12"/>
        <v>3.3516146264143853</v>
      </c>
      <c r="D188" s="5">
        <v>3.66</v>
      </c>
      <c r="E188" s="5">
        <f t="shared" si="13"/>
        <v>2.709863220686707</v>
      </c>
      <c r="F188" s="5">
        <v>125.61109999999999</v>
      </c>
      <c r="G188" s="5">
        <f t="shared" si="14"/>
        <v>0.25611099999999992</v>
      </c>
      <c r="H188" s="5">
        <f>B188*(1+N188/12/100)-L188</f>
        <v>-5.6857499999996008E-3</v>
      </c>
      <c r="I188" s="5">
        <f>C188*(1+O188/12)-M188</f>
        <v>-7.0947936626559738E-3</v>
      </c>
      <c r="J188" s="5">
        <v>-2.6361298666145356E-2</v>
      </c>
      <c r="K188" s="5">
        <v>0.21</v>
      </c>
      <c r="L188" s="5">
        <v>4.2279999999999998</v>
      </c>
      <c r="M188" s="5">
        <f t="shared" si="10"/>
        <v>3.3659445701852779</v>
      </c>
      <c r="N188" s="4">
        <v>3.51</v>
      </c>
      <c r="O188" s="6">
        <f t="shared" si="11"/>
        <v>2.5904470225959333E-2</v>
      </c>
      <c r="P188" s="5">
        <v>3.45</v>
      </c>
      <c r="Q188" s="5">
        <v>2.5426805433596238</v>
      </c>
    </row>
    <row r="189" spans="1:17">
      <c r="A189" s="4">
        <v>200108</v>
      </c>
      <c r="B189" s="5">
        <v>4.1619999999999999</v>
      </c>
      <c r="C189" s="5">
        <f t="shared" si="12"/>
        <v>3.3693557017966391</v>
      </c>
      <c r="D189" s="5">
        <v>3.48</v>
      </c>
      <c r="E189" s="5">
        <f t="shared" si="13"/>
        <v>2.6267932590218508</v>
      </c>
      <c r="F189" s="5">
        <v>123.52509999999999</v>
      </c>
      <c r="G189" s="5">
        <f t="shared" si="14"/>
        <v>0.23525099999999996</v>
      </c>
      <c r="H189" s="5">
        <f>B189*(1+N189/12/100)-L189</f>
        <v>-3.3463999999998606E-3</v>
      </c>
      <c r="I189" s="5">
        <f>C189*(1+O189/12)-M189</f>
        <v>-5.040547184449462E-3</v>
      </c>
      <c r="J189" s="5">
        <v>5.4922804353328268E-2</v>
      </c>
      <c r="K189" s="5">
        <v>0.16</v>
      </c>
      <c r="L189" s="5">
        <v>4.1769999999999996</v>
      </c>
      <c r="M189" s="5">
        <f t="shared" si="10"/>
        <v>3.3814989827978281</v>
      </c>
      <c r="N189" s="4">
        <v>3.36</v>
      </c>
      <c r="O189" s="6">
        <f t="shared" si="11"/>
        <v>2.529647011012337E-2</v>
      </c>
      <c r="P189" s="5">
        <v>3.29</v>
      </c>
      <c r="Q189" s="5">
        <v>2.4729783663401208</v>
      </c>
    </row>
    <row r="190" spans="1:17">
      <c r="A190" s="4">
        <v>200109</v>
      </c>
      <c r="B190" s="5">
        <v>4.6470000000000002</v>
      </c>
      <c r="C190" s="5">
        <f t="shared" si="12"/>
        <v>3.7484693951630468</v>
      </c>
      <c r="D190" s="5">
        <v>2.87</v>
      </c>
      <c r="E190" s="5">
        <f t="shared" si="13"/>
        <v>2.1217078888058944</v>
      </c>
      <c r="F190" s="5">
        <v>123.9706</v>
      </c>
      <c r="G190" s="5">
        <f t="shared" si="14"/>
        <v>0.23970600000000006</v>
      </c>
      <c r="H190" s="5">
        <f>B190*(1+N190/12/100)-L190</f>
        <v>-5.7765999999999096E-3</v>
      </c>
      <c r="I190" s="5">
        <f>C190*(1+O190/12)-M190</f>
        <v>-6.8581928575581763E-3</v>
      </c>
      <c r="J190" s="5">
        <v>0.5573785644960022</v>
      </c>
      <c r="K190" s="5">
        <v>0.24</v>
      </c>
      <c r="L190" s="5">
        <v>4.6630000000000003</v>
      </c>
      <c r="M190" s="5">
        <f t="shared" si="10"/>
        <v>3.7613756810082393</v>
      </c>
      <c r="N190" s="4">
        <v>2.64</v>
      </c>
      <c r="O190" s="6">
        <f t="shared" si="11"/>
        <v>1.9361800297812547E-2</v>
      </c>
      <c r="P190" s="5">
        <v>2.63</v>
      </c>
      <c r="Q190" s="5">
        <v>1.9281136011280093</v>
      </c>
    </row>
    <row r="191" spans="1:17">
      <c r="A191" s="4">
        <v>200110</v>
      </c>
      <c r="B191" s="5">
        <v>4.2140000000000004</v>
      </c>
      <c r="C191" s="5">
        <f t="shared" si="12"/>
        <v>3.3889445134725427</v>
      </c>
      <c r="D191" s="5">
        <v>2.31</v>
      </c>
      <c r="E191" s="5">
        <f t="shared" si="13"/>
        <v>1.6619379068804261</v>
      </c>
      <c r="F191" s="5">
        <v>124.3455</v>
      </c>
      <c r="G191" s="5">
        <f t="shared" si="14"/>
        <v>0.243455</v>
      </c>
      <c r="H191" s="5">
        <f>B191*(1+N191/12/100)-L191</f>
        <v>-3.4147999999989409E-3</v>
      </c>
      <c r="I191" s="5">
        <f>C191*(1+O191/12)-M191</f>
        <v>-4.4934847779143361E-3</v>
      </c>
      <c r="J191" s="5">
        <v>0.44012287334593575</v>
      </c>
      <c r="K191" s="5">
        <v>0.19</v>
      </c>
      <c r="L191" s="5">
        <v>4.2249999999999996</v>
      </c>
      <c r="M191" s="5">
        <f t="shared" si="10"/>
        <v>3.3977908328005433</v>
      </c>
      <c r="N191" s="4">
        <v>2.16</v>
      </c>
      <c r="O191" s="6">
        <f t="shared" si="11"/>
        <v>1.5413062796804067E-2</v>
      </c>
      <c r="P191" s="5">
        <v>2.12</v>
      </c>
      <c r="Q191" s="5">
        <v>1.5091378457604017</v>
      </c>
    </row>
    <row r="192" spans="1:17">
      <c r="A192" s="4">
        <v>200111</v>
      </c>
      <c r="B192" s="5">
        <v>4.1280000000000001</v>
      </c>
      <c r="C192" s="5">
        <f t="shared" si="12"/>
        <v>3.3065848137402698</v>
      </c>
      <c r="D192" s="5">
        <v>2.0299999999999998</v>
      </c>
      <c r="E192" s="5">
        <f t="shared" si="13"/>
        <v>1.4270717019459827</v>
      </c>
      <c r="F192" s="5">
        <v>124.84180000000001</v>
      </c>
      <c r="G192" s="5">
        <f t="shared" si="14"/>
        <v>0.24841800000000006</v>
      </c>
      <c r="H192" s="5">
        <f>B192*(1+N192/12/100)-L192</f>
        <v>-6.5672000000001063E-3</v>
      </c>
      <c r="I192" s="5">
        <f>C192*(1+O192/12)-M192</f>
        <v>-6.8340502303478878E-3</v>
      </c>
      <c r="J192" s="5">
        <v>2.3042668609829165E-2</v>
      </c>
      <c r="K192" s="5">
        <v>0.28000000000000003</v>
      </c>
      <c r="L192" s="5">
        <v>4.141</v>
      </c>
      <c r="M192" s="5">
        <f t="shared" si="10"/>
        <v>3.3169979926595099</v>
      </c>
      <c r="N192" s="4">
        <v>1.87</v>
      </c>
      <c r="O192" s="6">
        <f t="shared" si="11"/>
        <v>1.2989094998630267E-2</v>
      </c>
      <c r="P192" s="5">
        <v>1.88</v>
      </c>
      <c r="Q192" s="5">
        <v>1.3069196374932113</v>
      </c>
    </row>
    <row r="193" spans="1:17">
      <c r="A193" s="4">
        <v>200112</v>
      </c>
      <c r="B193" s="5">
        <v>4.5789999999999997</v>
      </c>
      <c r="C193" s="5">
        <f t="shared" si="12"/>
        <v>3.6812262285961896</v>
      </c>
      <c r="D193" s="5">
        <v>1.83</v>
      </c>
      <c r="E193" s="5">
        <f t="shared" si="13"/>
        <v>1.2751409100081279</v>
      </c>
      <c r="F193" s="5">
        <v>124.3879</v>
      </c>
      <c r="G193" s="5">
        <f t="shared" si="14"/>
        <v>0.24387900000000001</v>
      </c>
      <c r="H193" s="5">
        <f>B193*(1+N193/12/100)-L193</f>
        <v>4.4487583333321368E-3</v>
      </c>
      <c r="I193" s="5">
        <f>C193*(1+O193/12)-M193</f>
        <v>1.9585898594391971E-3</v>
      </c>
      <c r="J193" s="5">
        <v>0.56197622295848759</v>
      </c>
      <c r="K193" s="5">
        <v>0.17</v>
      </c>
      <c r="L193" s="5">
        <v>4.5810000000000004</v>
      </c>
      <c r="M193" s="5">
        <f t="shared" si="10"/>
        <v>3.6828341020308248</v>
      </c>
      <c r="N193" s="4">
        <v>1.69</v>
      </c>
      <c r="O193" s="6">
        <f t="shared" si="11"/>
        <v>1.1625897695836974E-2</v>
      </c>
      <c r="P193" s="5">
        <v>1.78</v>
      </c>
      <c r="Q193" s="5">
        <v>1.2349440741422599</v>
      </c>
    </row>
    <row r="194" spans="1:17">
      <c r="A194" s="4">
        <v>200201</v>
      </c>
      <c r="B194" s="5">
        <v>4.2160000000000002</v>
      </c>
      <c r="C194" s="5">
        <f t="shared" si="12"/>
        <v>3.3471634060404547</v>
      </c>
      <c r="D194" s="5">
        <v>1.74</v>
      </c>
      <c r="E194" s="5">
        <f t="shared" si="13"/>
        <v>1.1753386462407129</v>
      </c>
      <c r="F194" s="5">
        <v>125.95740000000001</v>
      </c>
      <c r="G194" s="5">
        <f t="shared" si="14"/>
        <v>0.25957400000000008</v>
      </c>
      <c r="H194" s="5">
        <f>B194*(1+N194/12/100)-L194</f>
        <v>-1.2030000000002872E-3</v>
      </c>
      <c r="I194" s="5">
        <f>C194*(1+O194/12)-M194</f>
        <v>-2.4783623762156815E-3</v>
      </c>
      <c r="J194" s="5">
        <v>0.7885882904497945</v>
      </c>
      <c r="K194" s="5">
        <v>0.15</v>
      </c>
      <c r="L194" s="5">
        <v>4.2229999999999999</v>
      </c>
      <c r="M194" s="5">
        <f t="shared" ref="M194:M257" si="15">L194/(1+G194)</f>
        <v>3.3527208405381494</v>
      </c>
      <c r="N194" s="4">
        <v>1.65</v>
      </c>
      <c r="O194" s="6">
        <f t="shared" ref="O194:O257" si="16">(N194-G194)/(1+G194)/100</f>
        <v>1.1038859169846309E-2</v>
      </c>
      <c r="P194" s="5">
        <v>1.73</v>
      </c>
      <c r="Q194" s="5">
        <v>1.1673994541011481</v>
      </c>
    </row>
    <row r="195" spans="1:17">
      <c r="A195" s="4">
        <v>200202</v>
      </c>
      <c r="B195" s="5">
        <v>4.4969999999999999</v>
      </c>
      <c r="C195" s="5">
        <f t="shared" ref="C195:C258" si="17">B195/(1+G195)</f>
        <v>3.5528876198813175</v>
      </c>
      <c r="D195" s="5">
        <v>1.82</v>
      </c>
      <c r="E195" s="5">
        <f t="shared" ref="E195:E258" si="18">(D195-G195)/(1+G195)</f>
        <v>1.2279615494919538</v>
      </c>
      <c r="F195" s="5">
        <v>126.5731</v>
      </c>
      <c r="G195" s="5">
        <f t="shared" ref="G195:G258" si="19">(F195-100)/100</f>
        <v>0.26573099999999994</v>
      </c>
      <c r="H195" s="5">
        <f>B195*(1+N195/12/100)-L195</f>
        <v>-5.5429999999923041E-4</v>
      </c>
      <c r="I195" s="5">
        <f>C195*(1+O195/12)-M195</f>
        <v>-2.1286419164909809E-3</v>
      </c>
      <c r="J195" s="5">
        <v>0.72208608565949284</v>
      </c>
      <c r="K195" s="5">
        <v>0.14000000000000001</v>
      </c>
      <c r="L195" s="5">
        <v>4.5039999999999996</v>
      </c>
      <c r="M195" s="5">
        <f t="shared" si="15"/>
        <v>3.5584180208906946</v>
      </c>
      <c r="N195" s="4">
        <v>1.72</v>
      </c>
      <c r="O195" s="6">
        <f t="shared" si="16"/>
        <v>1.1489558207865654E-2</v>
      </c>
      <c r="P195" s="5">
        <v>1.82</v>
      </c>
      <c r="Q195" s="5">
        <v>1.2279615494919538</v>
      </c>
    </row>
    <row r="196" spans="1:17">
      <c r="A196" s="4">
        <v>200203</v>
      </c>
      <c r="B196" s="5">
        <v>4.641</v>
      </c>
      <c r="C196" s="5">
        <f t="shared" si="17"/>
        <v>3.6777758054495431</v>
      </c>
      <c r="D196" s="5">
        <v>1.91</v>
      </c>
      <c r="E196" s="5">
        <f t="shared" si="18"/>
        <v>1.306039128174568</v>
      </c>
      <c r="F196" s="5">
        <v>126.1904</v>
      </c>
      <c r="G196" s="5">
        <f t="shared" si="19"/>
        <v>0.26190399999999997</v>
      </c>
      <c r="H196" s="5">
        <f>B196*(1+N196/12/100)-L196</f>
        <v>-2.0771750000001532E-3</v>
      </c>
      <c r="I196" s="5">
        <f>C196*(1+O196/12)-M196</f>
        <v>-3.4207604162679317E-3</v>
      </c>
      <c r="J196" s="5">
        <v>0.81245185237061424</v>
      </c>
      <c r="K196" s="5">
        <v>0.27</v>
      </c>
      <c r="L196" s="5">
        <v>4.6500000000000004</v>
      </c>
      <c r="M196" s="5">
        <f t="shared" si="15"/>
        <v>3.6849078852274029</v>
      </c>
      <c r="N196" s="4">
        <v>1.79</v>
      </c>
      <c r="O196" s="6">
        <f t="shared" si="16"/>
        <v>1.2109447311364416E-2</v>
      </c>
      <c r="P196" s="5">
        <v>2</v>
      </c>
      <c r="Q196" s="5">
        <v>1.377359925953163</v>
      </c>
    </row>
    <row r="197" spans="1:17">
      <c r="A197" s="4">
        <v>200204</v>
      </c>
      <c r="B197" s="5">
        <v>4.532</v>
      </c>
      <c r="C197" s="5">
        <f t="shared" si="17"/>
        <v>3.5973964121289095</v>
      </c>
      <c r="D197" s="5">
        <v>1.87</v>
      </c>
      <c r="E197" s="5">
        <f t="shared" si="18"/>
        <v>1.2781393872043181</v>
      </c>
      <c r="F197" s="5">
        <v>125.98</v>
      </c>
      <c r="G197" s="5">
        <f t="shared" si="19"/>
        <v>0.25980000000000003</v>
      </c>
      <c r="H197" s="5">
        <f>B197*(1+N197/12/100)-L197</f>
        <v>1.4580999999997957E-3</v>
      </c>
      <c r="I197" s="5">
        <f>C197*(1+O197/12)-M197</f>
        <v>-5.1797621522586823E-4</v>
      </c>
      <c r="J197" s="5">
        <v>0.79717720857292207</v>
      </c>
      <c r="K197" s="5">
        <v>0.18</v>
      </c>
      <c r="L197" s="5">
        <v>4.5369999999999999</v>
      </c>
      <c r="M197" s="5">
        <f t="shared" si="15"/>
        <v>3.6013652960787423</v>
      </c>
      <c r="N197" s="4">
        <v>1.71</v>
      </c>
      <c r="O197" s="6">
        <f t="shared" si="16"/>
        <v>1.1511351008096521E-2</v>
      </c>
      <c r="P197" s="5">
        <v>1.92</v>
      </c>
      <c r="Q197" s="5">
        <v>1.3178282267026511</v>
      </c>
    </row>
    <row r="198" spans="1:17">
      <c r="A198" s="4">
        <v>200205</v>
      </c>
      <c r="B198" s="5">
        <v>5.0259999999999998</v>
      </c>
      <c r="C198" s="5">
        <f t="shared" si="17"/>
        <v>4.0439540633853186</v>
      </c>
      <c r="D198" s="5">
        <v>1.82</v>
      </c>
      <c r="E198" s="5">
        <f t="shared" si="18"/>
        <v>1.2689913367979704</v>
      </c>
      <c r="F198" s="5">
        <v>124.2843</v>
      </c>
      <c r="G198" s="5">
        <f t="shared" si="19"/>
        <v>0.24284300000000003</v>
      </c>
      <c r="H198" s="5">
        <f>B198*(1+N198/12/100)-L198</f>
        <v>-8.754183333333998E-3</v>
      </c>
      <c r="I198" s="5">
        <f>C198*(1+O198/12)-M198</f>
        <v>-8.8412919726241768E-3</v>
      </c>
      <c r="J198" s="5">
        <v>0.78984651711924436</v>
      </c>
      <c r="K198" s="5">
        <v>0.19</v>
      </c>
      <c r="L198" s="5">
        <v>5.0419999999999998</v>
      </c>
      <c r="M198" s="5">
        <f t="shared" si="15"/>
        <v>4.0568277730976474</v>
      </c>
      <c r="N198" s="4">
        <v>1.73</v>
      </c>
      <c r="O198" s="6">
        <f t="shared" si="16"/>
        <v>1.1965767196661202E-2</v>
      </c>
      <c r="P198" s="5">
        <v>1.86</v>
      </c>
      <c r="Q198" s="5">
        <v>1.3011756110787926</v>
      </c>
    </row>
    <row r="199" spans="1:17">
      <c r="A199" s="4">
        <v>200206</v>
      </c>
      <c r="B199" s="5">
        <v>4.8330000000000002</v>
      </c>
      <c r="C199" s="5">
        <f t="shared" si="17"/>
        <v>3.9329166324208065</v>
      </c>
      <c r="D199" s="5">
        <v>1.81</v>
      </c>
      <c r="E199" s="5">
        <f t="shared" si="18"/>
        <v>1.2866740610598935</v>
      </c>
      <c r="F199" s="5">
        <v>122.88590000000001</v>
      </c>
      <c r="G199" s="5">
        <f t="shared" si="19"/>
        <v>0.22885900000000006</v>
      </c>
      <c r="H199" s="5">
        <f>B199*(1+N199/12/100)-L199</f>
        <v>8.4674999999911904E-4</v>
      </c>
      <c r="I199" s="5">
        <f>C199*(1+O199/12)-M199</f>
        <v>-9.5896891104096937E-4</v>
      </c>
      <c r="J199" s="5">
        <v>0.77586275209001943</v>
      </c>
      <c r="K199" s="5">
        <v>0.19</v>
      </c>
      <c r="L199" s="5">
        <v>4.8390000000000004</v>
      </c>
      <c r="M199" s="5">
        <f t="shared" si="15"/>
        <v>3.9377992104871264</v>
      </c>
      <c r="N199" s="4">
        <v>1.7</v>
      </c>
      <c r="O199" s="6">
        <f t="shared" si="16"/>
        <v>1.1971601298440257E-2</v>
      </c>
      <c r="P199" s="5">
        <v>1.79</v>
      </c>
      <c r="Q199" s="5">
        <v>1.2703988008388267</v>
      </c>
    </row>
    <row r="200" spans="1:17">
      <c r="A200" s="4">
        <v>200207</v>
      </c>
      <c r="B200" s="5">
        <v>4.5949999999999998</v>
      </c>
      <c r="C200" s="5">
        <f t="shared" si="17"/>
        <v>3.7887251826132555</v>
      </c>
      <c r="D200" s="5">
        <v>1.79</v>
      </c>
      <c r="E200" s="5">
        <f t="shared" si="18"/>
        <v>1.3004446701830215</v>
      </c>
      <c r="F200" s="5">
        <v>121.2809</v>
      </c>
      <c r="G200" s="5">
        <f t="shared" si="19"/>
        <v>0.21280900000000003</v>
      </c>
      <c r="H200" s="5">
        <f>B200*(1+N200/12/100)-L200</f>
        <v>3.4330000000002414E-3</v>
      </c>
      <c r="I200" s="5">
        <f>C200*(1+O200/12)-M200</f>
        <v>1.3458999516844372E-3</v>
      </c>
      <c r="J200" s="5">
        <v>0.79279128248113995</v>
      </c>
      <c r="K200" s="5">
        <v>0.14000000000000001</v>
      </c>
      <c r="L200" s="5">
        <v>4.5979999999999999</v>
      </c>
      <c r="M200" s="5">
        <f t="shared" si="15"/>
        <v>3.7911987790328072</v>
      </c>
      <c r="N200" s="4">
        <v>1.68</v>
      </c>
      <c r="O200" s="6">
        <f t="shared" si="16"/>
        <v>1.2097461347994614E-2</v>
      </c>
      <c r="P200" s="5">
        <v>1.69</v>
      </c>
      <c r="Q200" s="5">
        <v>1.2179914561979668</v>
      </c>
    </row>
    <row r="201" spans="1:17">
      <c r="A201" s="4">
        <v>200208</v>
      </c>
      <c r="B201" s="5">
        <v>4.4370000000000003</v>
      </c>
      <c r="C201" s="5">
        <f t="shared" si="17"/>
        <v>3.6152853973269545</v>
      </c>
      <c r="D201" s="5">
        <v>1.73</v>
      </c>
      <c r="E201" s="5">
        <f t="shared" si="18"/>
        <v>1.2244149503499178</v>
      </c>
      <c r="F201" s="5">
        <v>122.7289</v>
      </c>
      <c r="G201" s="5">
        <f t="shared" si="19"/>
        <v>0.22728899999999996</v>
      </c>
      <c r="H201" s="5">
        <f>B201*(1+N201/12/100)-L201</f>
        <v>-3.0100499999994312E-3</v>
      </c>
      <c r="I201" s="5">
        <f>C201*(1+O201/12)-M201</f>
        <v>-3.9144218537785491E-3</v>
      </c>
      <c r="J201" s="5">
        <v>0.3283634362335518</v>
      </c>
      <c r="K201" s="5">
        <v>0.15</v>
      </c>
      <c r="L201" s="5">
        <v>4.4459999999999997</v>
      </c>
      <c r="M201" s="5">
        <f t="shared" si="15"/>
        <v>3.6226186334270087</v>
      </c>
      <c r="N201" s="4">
        <v>1.62</v>
      </c>
      <c r="O201" s="6">
        <f t="shared" si="16"/>
        <v>1.1347865091270275E-2</v>
      </c>
      <c r="P201" s="5">
        <v>1.6</v>
      </c>
      <c r="Q201" s="5">
        <v>1.1184904289046838</v>
      </c>
    </row>
    <row r="202" spans="1:17">
      <c r="A202" s="4">
        <v>200209</v>
      </c>
      <c r="B202" s="5">
        <v>4.53</v>
      </c>
      <c r="C202" s="5">
        <f t="shared" si="17"/>
        <v>3.6705722203315672</v>
      </c>
      <c r="D202" s="5">
        <v>1.76</v>
      </c>
      <c r="E202" s="5">
        <f t="shared" si="18"/>
        <v>1.2363751276192327</v>
      </c>
      <c r="F202" s="5">
        <v>123.414</v>
      </c>
      <c r="G202" s="5">
        <f t="shared" si="19"/>
        <v>0.23414000000000001</v>
      </c>
      <c r="H202" s="5">
        <f>B202*(1+N202/12/100)-L202</f>
        <v>-1.8467500000003412E-3</v>
      </c>
      <c r="I202" s="5">
        <f>C202*(1+O202/12)-M202</f>
        <v>-3.0226143039744358E-3</v>
      </c>
      <c r="J202" s="5">
        <v>0.50814645308924489</v>
      </c>
      <c r="K202" s="5">
        <v>0.25</v>
      </c>
      <c r="L202" s="5">
        <v>4.5380000000000003</v>
      </c>
      <c r="M202" s="5">
        <f t="shared" si="15"/>
        <v>3.6770544670782894</v>
      </c>
      <c r="N202" s="4">
        <v>1.63</v>
      </c>
      <c r="O202" s="6">
        <f t="shared" si="16"/>
        <v>1.1310386179849934E-2</v>
      </c>
      <c r="P202" s="5">
        <v>1.6</v>
      </c>
      <c r="Q202" s="5">
        <v>1.1067301926847846</v>
      </c>
    </row>
    <row r="203" spans="1:17">
      <c r="A203" s="4">
        <v>200210</v>
      </c>
      <c r="B203" s="5">
        <v>4.4989999999999997</v>
      </c>
      <c r="C203" s="5">
        <f t="shared" si="17"/>
        <v>3.6197165534248117</v>
      </c>
      <c r="D203" s="5">
        <v>1.73</v>
      </c>
      <c r="E203" s="5">
        <f t="shared" si="18"/>
        <v>1.1964494756278587</v>
      </c>
      <c r="F203" s="5">
        <v>124.2915</v>
      </c>
      <c r="G203" s="5">
        <f t="shared" si="19"/>
        <v>0.24291499999999999</v>
      </c>
      <c r="H203" s="5">
        <f>B203*(1+N203/12/100)-L203</f>
        <v>-7.6316666667075594E-5</v>
      </c>
      <c r="I203" s="5">
        <f>C203*(1+O203/12)-M203</f>
        <v>-1.5823898470963549E-3</v>
      </c>
      <c r="J203" s="5">
        <v>4.4228958108060969E-2</v>
      </c>
      <c r="K203" s="5">
        <v>0.27</v>
      </c>
      <c r="L203" s="5">
        <v>4.5049999999999999</v>
      </c>
      <c r="M203" s="5">
        <f t="shared" si="15"/>
        <v>3.6245439149097081</v>
      </c>
      <c r="N203" s="4">
        <v>1.58</v>
      </c>
      <c r="O203" s="6">
        <f t="shared" si="16"/>
        <v>1.0757654385054488E-2</v>
      </c>
      <c r="P203" s="5">
        <v>1.56</v>
      </c>
      <c r="Q203" s="5">
        <v>1.0596742335557943</v>
      </c>
    </row>
    <row r="204" spans="1:17">
      <c r="A204" s="4">
        <v>200211</v>
      </c>
      <c r="B204" s="5">
        <v>4.4139999999999997</v>
      </c>
      <c r="C204" s="5">
        <f t="shared" si="17"/>
        <v>3.5947055053395296</v>
      </c>
      <c r="D204" s="5">
        <v>1.39</v>
      </c>
      <c r="E204" s="5">
        <f t="shared" si="18"/>
        <v>0.94638562704156681</v>
      </c>
      <c r="F204" s="5">
        <v>122.79170000000001</v>
      </c>
      <c r="G204" s="5">
        <f t="shared" si="19"/>
        <v>0.22791700000000006</v>
      </c>
      <c r="H204" s="5">
        <f>B204*(1+N204/12/100)-L204</f>
        <v>1.5243500000003962E-3</v>
      </c>
      <c r="I204" s="5">
        <f>C204*(1+O204/12)-M204</f>
        <v>1.4884806995851818E-6</v>
      </c>
      <c r="J204" s="5">
        <v>0.27629012236212092</v>
      </c>
      <c r="K204" s="5">
        <v>0.23</v>
      </c>
      <c r="L204" s="5">
        <v>4.4169999999999998</v>
      </c>
      <c r="M204" s="5">
        <f t="shared" si="15"/>
        <v>3.5971486672144772</v>
      </c>
      <c r="N204" s="4">
        <v>1.23</v>
      </c>
      <c r="O204" s="6">
        <f t="shared" si="16"/>
        <v>8.1608366037769636E-3</v>
      </c>
      <c r="P204" s="5">
        <v>1.27</v>
      </c>
      <c r="Q204" s="5">
        <v>0.84865915204366393</v>
      </c>
    </row>
    <row r="205" spans="1:17">
      <c r="A205" s="4">
        <v>200212</v>
      </c>
      <c r="B205" s="5">
        <v>4.8010000000000002</v>
      </c>
      <c r="C205" s="5">
        <f t="shared" si="17"/>
        <v>3.9432584735704763</v>
      </c>
      <c r="D205" s="5">
        <v>1.34</v>
      </c>
      <c r="E205" s="5">
        <f t="shared" si="18"/>
        <v>0.92193810209433757</v>
      </c>
      <c r="F205" s="5">
        <v>121.7521</v>
      </c>
      <c r="G205" s="5">
        <f t="shared" si="19"/>
        <v>0.21752099999999999</v>
      </c>
      <c r="H205" s="5">
        <f>B205*(1+N205/12/100)-L205</f>
        <v>2.7609916666673229E-3</v>
      </c>
      <c r="I205" s="5">
        <f>C205*(1+O205/12)-M205</f>
        <v>9.8200637272993774E-4</v>
      </c>
      <c r="J205" s="5">
        <v>0.76960216299729622</v>
      </c>
      <c r="K205" s="5">
        <v>0.18</v>
      </c>
      <c r="L205" s="5">
        <v>4.8029999999999999</v>
      </c>
      <c r="M205" s="5">
        <f t="shared" si="15"/>
        <v>3.9449011557090183</v>
      </c>
      <c r="N205" s="4">
        <v>1.19</v>
      </c>
      <c r="O205" s="6">
        <f t="shared" si="16"/>
        <v>7.9873694170367483E-3</v>
      </c>
      <c r="P205" s="5">
        <v>1.24</v>
      </c>
      <c r="Q205" s="5">
        <v>0.83980399516722903</v>
      </c>
    </row>
    <row r="206" spans="1:17">
      <c r="A206" s="4">
        <v>200301</v>
      </c>
      <c r="B206" s="5">
        <v>4.8529999999999998</v>
      </c>
      <c r="C206" s="5">
        <f t="shared" si="17"/>
        <v>4.0366081179657751</v>
      </c>
      <c r="D206" s="5">
        <v>1.29</v>
      </c>
      <c r="E206" s="5">
        <f t="shared" si="18"/>
        <v>0.90476665776666521</v>
      </c>
      <c r="F206" s="5">
        <v>120.2247</v>
      </c>
      <c r="G206" s="5">
        <f t="shared" si="19"/>
        <v>0.20224699999999998</v>
      </c>
      <c r="H206" s="5">
        <f>B206*(1+N206/12/100)-L206</f>
        <v>-2.2683250000010702E-3</v>
      </c>
      <c r="I206" s="5">
        <f>C206*(1+O206/12)-M206</f>
        <v>-3.1146957766132743E-3</v>
      </c>
      <c r="J206" s="5">
        <v>0.7360512650535852</v>
      </c>
      <c r="K206" s="5">
        <v>0.19</v>
      </c>
      <c r="L206" s="5">
        <v>4.8600000000000003</v>
      </c>
      <c r="M206" s="5">
        <f t="shared" si="15"/>
        <v>4.0424305487973768</v>
      </c>
      <c r="N206" s="4">
        <v>1.17</v>
      </c>
      <c r="O206" s="6">
        <f t="shared" si="16"/>
        <v>8.0495355779635954E-3</v>
      </c>
      <c r="P206" s="5">
        <v>1.2</v>
      </c>
      <c r="Q206" s="5">
        <v>0.82990683278893596</v>
      </c>
    </row>
    <row r="207" spans="1:17">
      <c r="A207" s="4">
        <v>200302</v>
      </c>
      <c r="B207" s="5">
        <v>4.6550000000000002</v>
      </c>
      <c r="C207" s="5">
        <f t="shared" si="17"/>
        <v>3.8559154962244335</v>
      </c>
      <c r="D207" s="5">
        <v>1.27</v>
      </c>
      <c r="E207" s="5">
        <f t="shared" si="18"/>
        <v>0.88032828709548094</v>
      </c>
      <c r="F207" s="5">
        <v>120.7236</v>
      </c>
      <c r="G207" s="5">
        <f t="shared" si="19"/>
        <v>0.20723600000000006</v>
      </c>
      <c r="H207" s="5">
        <f>B207*(1+N207/12/100)-L207</f>
        <v>7.4538624999999747E-2</v>
      </c>
      <c r="I207" s="5">
        <f>C207*(1+O207/12)-M207</f>
        <v>6.0546250986280192E-2</v>
      </c>
      <c r="J207" s="5">
        <v>0.51809080095162574</v>
      </c>
      <c r="K207" s="5">
        <v>0.16</v>
      </c>
      <c r="L207" s="5">
        <v>4.585</v>
      </c>
      <c r="M207" s="5">
        <f t="shared" si="15"/>
        <v>3.7979318045518857</v>
      </c>
      <c r="N207" s="4">
        <v>1.17</v>
      </c>
      <c r="O207" s="6">
        <f t="shared" si="16"/>
        <v>7.9749444184898394E-3</v>
      </c>
      <c r="P207" s="5">
        <v>1.18</v>
      </c>
      <c r="Q207" s="5">
        <v>0.8057778263736336</v>
      </c>
    </row>
    <row r="208" spans="1:17">
      <c r="A208" s="4">
        <v>200303</v>
      </c>
      <c r="B208" s="5">
        <v>4.4610000000000003</v>
      </c>
      <c r="C208" s="5">
        <f t="shared" si="17"/>
        <v>3.6980635940933779</v>
      </c>
      <c r="D208" s="5">
        <v>1.23</v>
      </c>
      <c r="E208" s="5">
        <f t="shared" si="18"/>
        <v>0.84861730886084552</v>
      </c>
      <c r="F208" s="5">
        <v>120.6307</v>
      </c>
      <c r="G208" s="5">
        <f t="shared" si="19"/>
        <v>0.20630700000000005</v>
      </c>
      <c r="H208" s="5">
        <f>B208*(1+N208/12/100)-L208</f>
        <v>2.00775000000597E-4</v>
      </c>
      <c r="I208" s="5">
        <f>C208*(1+O208/12)-M208</f>
        <v>-9.561721191069239E-4</v>
      </c>
      <c r="J208" s="5">
        <v>-1.2222725215029425E-2</v>
      </c>
      <c r="K208" s="5">
        <v>0.16</v>
      </c>
      <c r="L208" s="5">
        <v>4.4649999999999999</v>
      </c>
      <c r="M208" s="5">
        <f t="shared" si="15"/>
        <v>3.7013794995801232</v>
      </c>
      <c r="N208" s="4">
        <v>1.1299999999999999</v>
      </c>
      <c r="O208" s="6">
        <f t="shared" si="16"/>
        <v>7.6571967169219764E-3</v>
      </c>
      <c r="P208" s="5">
        <v>1.1299999999999999</v>
      </c>
      <c r="Q208" s="5">
        <v>0.76571967169219768</v>
      </c>
    </row>
    <row r="209" spans="1:17">
      <c r="A209" s="4">
        <v>200304</v>
      </c>
      <c r="B209" s="5">
        <v>4.6379999999999999</v>
      </c>
      <c r="C209" s="5">
        <f t="shared" si="17"/>
        <v>3.8908645219093931</v>
      </c>
      <c r="D209" s="5">
        <v>1.24</v>
      </c>
      <c r="E209" s="5">
        <f t="shared" si="18"/>
        <v>0.87915837194416557</v>
      </c>
      <c r="F209" s="5">
        <v>119.20229999999999</v>
      </c>
      <c r="G209" s="5">
        <f t="shared" si="19"/>
        <v>0.19202299999999994</v>
      </c>
      <c r="H209" s="5">
        <f>B209*(1+N209/12/100)-L209</f>
        <v>-2.6325499999995117E-3</v>
      </c>
      <c r="I209" s="5">
        <f>C209*(1+O209/12)-M209</f>
        <v>-3.321005948384137E-3</v>
      </c>
      <c r="J209" s="5">
        <v>0.23035013620573314</v>
      </c>
      <c r="K209" s="5">
        <v>0.2</v>
      </c>
      <c r="L209" s="5">
        <v>4.6449999999999996</v>
      </c>
      <c r="M209" s="5">
        <f t="shared" si="15"/>
        <v>3.8967368918217185</v>
      </c>
      <c r="N209" s="4">
        <v>1.1299999999999999</v>
      </c>
      <c r="O209" s="6">
        <f t="shared" si="16"/>
        <v>7.8687827332190735E-3</v>
      </c>
      <c r="P209" s="5">
        <v>1.1399999999999999</v>
      </c>
      <c r="Q209" s="5">
        <v>0.79526737319665819</v>
      </c>
    </row>
    <row r="210" spans="1:17">
      <c r="A210" s="4">
        <v>200305</v>
      </c>
      <c r="B210" s="5">
        <v>4.5259999999999998</v>
      </c>
      <c r="C210" s="5">
        <f t="shared" si="17"/>
        <v>3.9309043251238287</v>
      </c>
      <c r="D210" s="5">
        <v>1.22</v>
      </c>
      <c r="E210" s="5">
        <f t="shared" si="18"/>
        <v>0.92810596592463535</v>
      </c>
      <c r="F210" s="5">
        <v>115.13890000000001</v>
      </c>
      <c r="G210" s="5">
        <f t="shared" si="19"/>
        <v>0.15138900000000008</v>
      </c>
      <c r="H210" s="5">
        <f>B210*(1+N210/12/100)-L210</f>
        <v>-2.9643166666666332E-3</v>
      </c>
      <c r="I210" s="5">
        <f>C210*(1+O210/12)-M210</f>
        <v>-3.4661237043498438E-3</v>
      </c>
      <c r="J210" s="5">
        <v>0.71263962375073486</v>
      </c>
      <c r="K210" s="5">
        <v>0.19</v>
      </c>
      <c r="L210" s="5">
        <v>4.5330000000000004</v>
      </c>
      <c r="M210" s="5">
        <f t="shared" si="15"/>
        <v>3.9369839385298975</v>
      </c>
      <c r="N210" s="4">
        <v>1.07</v>
      </c>
      <c r="O210" s="6">
        <f t="shared" si="16"/>
        <v>7.9782853579459245E-3</v>
      </c>
      <c r="P210" s="5">
        <v>1.08</v>
      </c>
      <c r="Q210" s="5">
        <v>0.80651369780326199</v>
      </c>
    </row>
    <row r="211" spans="1:17">
      <c r="A211" s="4">
        <v>200306</v>
      </c>
      <c r="B211" s="5">
        <v>4.5199999999999996</v>
      </c>
      <c r="C211" s="5">
        <f t="shared" si="17"/>
        <v>3.9311526452656573</v>
      </c>
      <c r="D211" s="5">
        <v>1.04</v>
      </c>
      <c r="E211" s="5">
        <f t="shared" si="18"/>
        <v>0.77423703458892512</v>
      </c>
      <c r="F211" s="5">
        <v>114.979</v>
      </c>
      <c r="G211" s="5">
        <f t="shared" si="19"/>
        <v>0.14978999999999998</v>
      </c>
      <c r="H211" s="5">
        <f>B211*(1+N211/12/100)-L211</f>
        <v>-3.3534666666668045E-2</v>
      </c>
      <c r="I211" s="5">
        <f>C211*(1+O211/12)-M211</f>
        <v>-2.9985321175382218E-2</v>
      </c>
      <c r="J211" s="5">
        <v>0.21898006823487162</v>
      </c>
      <c r="K211" s="5">
        <v>0.23</v>
      </c>
      <c r="L211" s="5">
        <v>4.5570000000000004</v>
      </c>
      <c r="M211" s="5">
        <f t="shared" si="15"/>
        <v>3.9633324346184962</v>
      </c>
      <c r="N211" s="4">
        <v>0.92</v>
      </c>
      <c r="O211" s="6">
        <f t="shared" si="16"/>
        <v>6.6987015020134122E-3</v>
      </c>
      <c r="P211" s="5">
        <v>0.92</v>
      </c>
      <c r="Q211" s="5">
        <v>0.66987015020134122</v>
      </c>
    </row>
    <row r="212" spans="1:17">
      <c r="A212" s="4">
        <v>200307</v>
      </c>
      <c r="B212" s="5">
        <v>5.1159999999999997</v>
      </c>
      <c r="C212" s="5">
        <f t="shared" si="17"/>
        <v>4.4002356654754378</v>
      </c>
      <c r="D212" s="5">
        <v>1.05</v>
      </c>
      <c r="E212" s="5">
        <f t="shared" si="18"/>
        <v>0.76319060090395774</v>
      </c>
      <c r="F212" s="5">
        <v>116.26649999999999</v>
      </c>
      <c r="G212" s="5">
        <f t="shared" si="19"/>
        <v>0.16266499999999995</v>
      </c>
      <c r="H212" s="5">
        <f>B212*(1+N212/12/100)-L212</f>
        <v>-1.6300000000057935E-4</v>
      </c>
      <c r="I212" s="5">
        <f>C212*(1+O212/12)-M212</f>
        <v>-1.1149329597639479E-3</v>
      </c>
      <c r="J212" s="5">
        <v>0.76179690449226123</v>
      </c>
      <c r="K212" s="5">
        <v>0.17</v>
      </c>
      <c r="L212" s="5">
        <v>5.12</v>
      </c>
      <c r="M212" s="5">
        <f t="shared" si="15"/>
        <v>4.4036760373796406</v>
      </c>
      <c r="N212" s="4">
        <v>0.9</v>
      </c>
      <c r="O212" s="6">
        <f t="shared" si="16"/>
        <v>6.3417665449635105E-3</v>
      </c>
      <c r="P212" s="5">
        <v>0.95</v>
      </c>
      <c r="Q212" s="5">
        <v>0.67718130329888659</v>
      </c>
    </row>
    <row r="213" spans="1:17">
      <c r="A213" s="4">
        <v>200308</v>
      </c>
      <c r="B213" s="5">
        <v>5.109</v>
      </c>
      <c r="C213" s="5">
        <f t="shared" si="17"/>
        <v>4.3355691484667238</v>
      </c>
      <c r="D213" s="5">
        <v>1.08</v>
      </c>
      <c r="E213" s="5">
        <f t="shared" si="18"/>
        <v>0.76511721057169424</v>
      </c>
      <c r="F213" s="5">
        <v>117.83920000000001</v>
      </c>
      <c r="G213" s="5">
        <f t="shared" si="19"/>
        <v>0.17839200000000005</v>
      </c>
      <c r="H213" s="5">
        <f>B213*(1+N213/12/100)-L213</f>
        <v>2.0446250000007993E-3</v>
      </c>
      <c r="I213" s="5">
        <f>C213*(1+O213/12)-M213</f>
        <v>6.6853803000910261E-4</v>
      </c>
      <c r="J213" s="5">
        <v>0.82784305292174154</v>
      </c>
      <c r="K213" s="5">
        <v>0.18</v>
      </c>
      <c r="L213" s="5">
        <v>5.1109999999999998</v>
      </c>
      <c r="M213" s="5">
        <f t="shared" si="15"/>
        <v>4.3372663765538118</v>
      </c>
      <c r="N213" s="4">
        <v>0.95</v>
      </c>
      <c r="O213" s="6">
        <f t="shared" si="16"/>
        <v>6.5479738491096319E-3</v>
      </c>
      <c r="P213" s="5">
        <v>1.03</v>
      </c>
      <c r="Q213" s="5">
        <v>0.72268650839449</v>
      </c>
    </row>
    <row r="214" spans="1:17">
      <c r="A214" s="4">
        <v>200309</v>
      </c>
      <c r="B214" s="5">
        <v>5.1369999999999996</v>
      </c>
      <c r="C214" s="5">
        <f t="shared" si="17"/>
        <v>4.4070928715251352</v>
      </c>
      <c r="D214" s="5">
        <v>1.08</v>
      </c>
      <c r="E214" s="5">
        <f t="shared" si="18"/>
        <v>0.78445652574893554</v>
      </c>
      <c r="F214" s="5">
        <v>116.5621</v>
      </c>
      <c r="G214" s="5">
        <f t="shared" si="19"/>
        <v>0.16562100000000002</v>
      </c>
      <c r="H214" s="5">
        <f>B214*(1+N214/12/100)-L214</f>
        <v>5.0239833333325379E-3</v>
      </c>
      <c r="I214" s="5">
        <f>C214*(1+O214/12)-M214</f>
        <v>3.2977844504893383E-3</v>
      </c>
      <c r="J214" s="5">
        <v>0.78828236037269039</v>
      </c>
      <c r="K214" s="5">
        <v>0.23</v>
      </c>
      <c r="L214" s="5">
        <v>5.1360000000000001</v>
      </c>
      <c r="M214" s="5">
        <f t="shared" si="15"/>
        <v>4.4062349597339106</v>
      </c>
      <c r="N214" s="4">
        <v>0.94</v>
      </c>
      <c r="O214" s="6">
        <f t="shared" si="16"/>
        <v>6.6434887497737252E-3</v>
      </c>
      <c r="P214" s="5">
        <v>1.01</v>
      </c>
      <c r="Q214" s="5">
        <v>0.72440270036315402</v>
      </c>
    </row>
    <row r="215" spans="1:17">
      <c r="A215" s="4">
        <v>200310</v>
      </c>
      <c r="B215" s="5">
        <v>5.0590000000000002</v>
      </c>
      <c r="C215" s="5">
        <f t="shared" si="17"/>
        <v>4.4383422234699612</v>
      </c>
      <c r="D215" s="5">
        <v>1.1000000000000001</v>
      </c>
      <c r="E215" s="5">
        <f t="shared" si="18"/>
        <v>0.84236384053902313</v>
      </c>
      <c r="F215" s="5">
        <v>113.98399999999999</v>
      </c>
      <c r="G215" s="5">
        <f t="shared" si="19"/>
        <v>0.13983999999999994</v>
      </c>
      <c r="H215" s="5">
        <f>B215*(1+N215/12/100)-L215</f>
        <v>-2.121433333334366E-3</v>
      </c>
      <c r="I215" s="5">
        <f>C215*(1+O215/12)-M215</f>
        <v>-2.7323885596066688E-3</v>
      </c>
      <c r="J215" s="5">
        <v>0.73681031539693798</v>
      </c>
      <c r="K215" s="5">
        <v>0.23</v>
      </c>
      <c r="L215" s="5">
        <v>5.0650000000000004</v>
      </c>
      <c r="M215" s="5">
        <f t="shared" si="15"/>
        <v>4.4436061201572157</v>
      </c>
      <c r="N215" s="4">
        <v>0.92</v>
      </c>
      <c r="O215" s="6">
        <f t="shared" si="16"/>
        <v>6.8444693992139264E-3</v>
      </c>
      <c r="P215" s="5">
        <v>1</v>
      </c>
      <c r="Q215" s="5">
        <v>0.75463222908478389</v>
      </c>
    </row>
    <row r="216" spans="1:17">
      <c r="A216" s="4">
        <v>200311</v>
      </c>
      <c r="B216" s="5">
        <v>5.3550000000000004</v>
      </c>
      <c r="C216" s="5">
        <f t="shared" si="17"/>
        <v>4.7290990161177939</v>
      </c>
      <c r="D216" s="5">
        <v>1.1100000000000001</v>
      </c>
      <c r="E216" s="5">
        <f t="shared" si="18"/>
        <v>0.86337981774202521</v>
      </c>
      <c r="F216" s="5">
        <v>113.2351</v>
      </c>
      <c r="G216" s="5">
        <f t="shared" si="19"/>
        <v>0.13235100000000002</v>
      </c>
      <c r="H216" s="5">
        <f>B216*(1+N216/12/100)-L216</f>
        <v>-5.8498750000000044E-3</v>
      </c>
      <c r="I216" s="5">
        <f>C216*(1+O216/12)-M216</f>
        <v>-6.0551299162039385E-3</v>
      </c>
      <c r="J216" s="5">
        <v>0.92264832731087543</v>
      </c>
      <c r="K216" s="5">
        <v>0.26</v>
      </c>
      <c r="L216" s="5">
        <v>5.3650000000000002</v>
      </c>
      <c r="M216" s="5">
        <f t="shared" si="15"/>
        <v>4.7379302000881349</v>
      </c>
      <c r="N216" s="4">
        <v>0.93</v>
      </c>
      <c r="O216" s="6">
        <f t="shared" si="16"/>
        <v>7.0441850627588091E-3</v>
      </c>
      <c r="P216" s="5">
        <v>1.02</v>
      </c>
      <c r="Q216" s="5">
        <v>0.78389916200895304</v>
      </c>
    </row>
    <row r="217" spans="1:17">
      <c r="A217" s="4">
        <v>200312</v>
      </c>
      <c r="B217" s="5">
        <v>5.9530000000000003</v>
      </c>
      <c r="C217" s="5">
        <f t="shared" si="17"/>
        <v>5.346460136854291</v>
      </c>
      <c r="D217" s="5">
        <v>1.1000000000000001</v>
      </c>
      <c r="E217" s="5">
        <f t="shared" si="18"/>
        <v>0.88603498864337493</v>
      </c>
      <c r="F217" s="5">
        <v>111.3447</v>
      </c>
      <c r="G217" s="5">
        <f t="shared" si="19"/>
        <v>0.11344700000000003</v>
      </c>
      <c r="H217" s="5">
        <f>B217*(1+N217/12/100)-L217</f>
        <v>1.4647500000002367E-3</v>
      </c>
      <c r="I217" s="5">
        <f>C217*(1+O217/12)-M217</f>
        <v>4.5300334608278092E-4</v>
      </c>
      <c r="J217" s="5">
        <v>0.88450380237927662</v>
      </c>
      <c r="K217" s="5">
        <v>0.22</v>
      </c>
      <c r="L217" s="5">
        <v>5.9560000000000004</v>
      </c>
      <c r="M217" s="5">
        <f t="shared" si="15"/>
        <v>5.3491544725523532</v>
      </c>
      <c r="N217" s="4">
        <v>0.9</v>
      </c>
      <c r="O217" s="6">
        <f t="shared" si="16"/>
        <v>7.0641260877257724E-3</v>
      </c>
      <c r="P217" s="5">
        <v>0.99</v>
      </c>
      <c r="Q217" s="5">
        <v>0.78724267971443618</v>
      </c>
    </row>
    <row r="218" spans="1:17">
      <c r="A218" s="4">
        <v>200401</v>
      </c>
      <c r="B218" s="5">
        <v>6.2460000000000004</v>
      </c>
      <c r="C218" s="5">
        <f t="shared" si="17"/>
        <v>5.6906961764097597</v>
      </c>
      <c r="D218" s="5">
        <v>1.06</v>
      </c>
      <c r="E218" s="5">
        <f t="shared" si="18"/>
        <v>0.87685464671855662</v>
      </c>
      <c r="F218" s="5">
        <v>109.7581</v>
      </c>
      <c r="G218" s="5">
        <f t="shared" si="19"/>
        <v>9.7580999999999987E-2</v>
      </c>
      <c r="H218" s="5">
        <f>B218*(1+N218/12/100)-L218</f>
        <v>5.8039999999959235E-4</v>
      </c>
      <c r="I218" s="5">
        <f>C218*(1+O218/12)-M218</f>
        <v>-2.638310888132267E-4</v>
      </c>
      <c r="J218" s="5">
        <v>0.85930244949533396</v>
      </c>
      <c r="K218" s="5">
        <v>0.23</v>
      </c>
      <c r="L218" s="5">
        <v>6.25</v>
      </c>
      <c r="M218" s="5">
        <f t="shared" si="15"/>
        <v>5.6943405543645529</v>
      </c>
      <c r="N218" s="4">
        <v>0.88</v>
      </c>
      <c r="O218" s="6">
        <f t="shared" si="16"/>
        <v>7.1285763875285745E-3</v>
      </c>
      <c r="P218" s="5">
        <v>0.97</v>
      </c>
      <c r="Q218" s="5">
        <v>0.79485614273570704</v>
      </c>
    </row>
    <row r="219" spans="1:17">
      <c r="A219" s="4">
        <v>200402</v>
      </c>
      <c r="B219" s="5">
        <v>6.6959999999999997</v>
      </c>
      <c r="C219" s="5">
        <f t="shared" si="17"/>
        <v>6.0580234884118589</v>
      </c>
      <c r="D219" s="5">
        <v>1.05</v>
      </c>
      <c r="E219" s="5">
        <f t="shared" si="18"/>
        <v>0.85468162354305721</v>
      </c>
      <c r="F219" s="5">
        <v>110.5311</v>
      </c>
      <c r="G219" s="5">
        <f t="shared" si="19"/>
        <v>0.10531099999999995</v>
      </c>
      <c r="H219" s="5">
        <f>B219*(1+N219/12/100)-L219</f>
        <v>-8.1060000000032773E-4</v>
      </c>
      <c r="I219" s="5">
        <f>C219*(1+O219/12)-M219</f>
        <v>-1.6616851632447194E-3</v>
      </c>
      <c r="J219" s="5">
        <v>0.91694414562095516</v>
      </c>
      <c r="K219" s="5">
        <v>0.18</v>
      </c>
      <c r="L219" s="5">
        <v>6.702</v>
      </c>
      <c r="M219" s="5">
        <f t="shared" si="15"/>
        <v>6.0634518248710094</v>
      </c>
      <c r="N219" s="4">
        <v>0.93</v>
      </c>
      <c r="O219" s="6">
        <f t="shared" si="16"/>
        <v>7.4611489436004911E-3</v>
      </c>
      <c r="P219" s="5">
        <v>0.99</v>
      </c>
      <c r="Q219" s="5">
        <v>0.80039825895155314</v>
      </c>
    </row>
    <row r="220" spans="1:17">
      <c r="A220" s="4">
        <v>200403</v>
      </c>
      <c r="B220" s="5">
        <v>7.9359999999999999</v>
      </c>
      <c r="C220" s="5">
        <f t="shared" si="17"/>
        <v>7.0867773023096321</v>
      </c>
      <c r="D220" s="5">
        <v>1.05</v>
      </c>
      <c r="E220" s="5">
        <f t="shared" si="18"/>
        <v>0.83063173761778564</v>
      </c>
      <c r="F220" s="5">
        <v>111.9832</v>
      </c>
      <c r="G220" s="5">
        <f t="shared" si="19"/>
        <v>0.11983199999999997</v>
      </c>
      <c r="H220" s="5">
        <f>B220*(1+N220/12/100)-L220</f>
        <v>-2.7834666666670671E-3</v>
      </c>
      <c r="I220" s="5">
        <f>C220*(1+O220/12)-M220</f>
        <v>-3.7116073612830647E-3</v>
      </c>
      <c r="J220" s="5">
        <v>0.88916189781716148</v>
      </c>
      <c r="K220" s="5">
        <v>0.18</v>
      </c>
      <c r="L220" s="5">
        <v>7.9450000000000003</v>
      </c>
      <c r="M220" s="5">
        <f t="shared" si="15"/>
        <v>7.094814222133321</v>
      </c>
      <c r="N220" s="4">
        <v>0.94</v>
      </c>
      <c r="O220" s="6">
        <f t="shared" si="16"/>
        <v>7.3240271755048983E-3</v>
      </c>
      <c r="P220" s="5">
        <v>0.99</v>
      </c>
      <c r="Q220" s="5">
        <v>0.77705227212653338</v>
      </c>
    </row>
    <row r="221" spans="1:17">
      <c r="A221" s="4">
        <v>200404</v>
      </c>
      <c r="B221" s="5">
        <v>5.867</v>
      </c>
      <c r="C221" s="5">
        <f t="shared" si="17"/>
        <v>5.1976009709511954</v>
      </c>
      <c r="D221" s="5">
        <v>1.08</v>
      </c>
      <c r="E221" s="5">
        <f t="shared" si="18"/>
        <v>0.84268110100195792</v>
      </c>
      <c r="F221" s="5">
        <v>112.879</v>
      </c>
      <c r="G221" s="5">
        <f t="shared" si="19"/>
        <v>0.12879000000000004</v>
      </c>
      <c r="H221" s="5">
        <f>B221*(1+N221/12/100)-L221</f>
        <v>-0.20640418333333344</v>
      </c>
      <c r="I221" s="5">
        <f>C221*(1+O221/12)-M221</f>
        <v>-0.18381309050425276</v>
      </c>
      <c r="J221" s="5">
        <v>0.79565766800689264</v>
      </c>
      <c r="K221" s="5">
        <v>0.22</v>
      </c>
      <c r="L221" s="5">
        <v>6.0780000000000003</v>
      </c>
      <c r="M221" s="5">
        <f t="shared" si="15"/>
        <v>5.3845267941778365</v>
      </c>
      <c r="N221" s="4">
        <v>0.94</v>
      </c>
      <c r="O221" s="6">
        <f t="shared" si="16"/>
        <v>7.1865448843451826E-3</v>
      </c>
      <c r="P221" s="5">
        <v>1.0900000000000001</v>
      </c>
      <c r="Q221" s="5">
        <v>0.85154014475677497</v>
      </c>
    </row>
    <row r="222" spans="1:17">
      <c r="A222" s="4">
        <v>200405</v>
      </c>
      <c r="B222" s="5">
        <v>6.1050000000000004</v>
      </c>
      <c r="C222" s="5">
        <f t="shared" si="17"/>
        <v>5.3020703694600746</v>
      </c>
      <c r="D222" s="5">
        <v>1.2</v>
      </c>
      <c r="E222" s="5">
        <f t="shared" si="18"/>
        <v>0.91065598899462141</v>
      </c>
      <c r="F222" s="5">
        <v>115.1437</v>
      </c>
      <c r="G222" s="5">
        <f t="shared" si="19"/>
        <v>0.15143699999999996</v>
      </c>
      <c r="H222" s="5">
        <f>B222*(1+N222/12/100)-L222</f>
        <v>1.8925000000002967E-4</v>
      </c>
      <c r="I222" s="5">
        <f>C222*(1+O222/12)-M222</f>
        <v>-1.0094761688304033E-3</v>
      </c>
      <c r="J222" s="5">
        <v>0.61690542897922507</v>
      </c>
      <c r="K222" s="5">
        <v>0.25</v>
      </c>
      <c r="L222" s="5">
        <v>6.11</v>
      </c>
      <c r="M222" s="5">
        <f t="shared" si="15"/>
        <v>5.3064127694350622</v>
      </c>
      <c r="N222" s="4">
        <v>1.02</v>
      </c>
      <c r="O222" s="6">
        <f t="shared" si="16"/>
        <v>7.5432958989506164E-3</v>
      </c>
      <c r="P222" s="5">
        <v>1.31</v>
      </c>
      <c r="Q222" s="5">
        <v>1.0061887884443526</v>
      </c>
    </row>
    <row r="223" spans="1:17">
      <c r="A223" s="4">
        <v>200406</v>
      </c>
      <c r="B223" s="5">
        <v>5.7759999999999998</v>
      </c>
      <c r="C223" s="5">
        <f t="shared" si="17"/>
        <v>5.051180809710579</v>
      </c>
      <c r="D223" s="5">
        <v>1.46</v>
      </c>
      <c r="E223" s="5">
        <f t="shared" si="18"/>
        <v>1.1512993060747967</v>
      </c>
      <c r="F223" s="5">
        <v>114.34950000000001</v>
      </c>
      <c r="G223" s="5">
        <f t="shared" si="19"/>
        <v>0.14349500000000007</v>
      </c>
      <c r="H223" s="5">
        <f>B223*(1+N223/12/100)-L223</f>
        <v>1.112933333333288E-3</v>
      </c>
      <c r="I223" s="5">
        <f>C223*(1+O223/12)-M223</f>
        <v>-2.257840815209633E-4</v>
      </c>
      <c r="J223" s="5">
        <v>0.71127508524791772</v>
      </c>
      <c r="K223" s="5">
        <v>0.3</v>
      </c>
      <c r="L223" s="5">
        <v>5.7809999999999997</v>
      </c>
      <c r="M223" s="5">
        <f t="shared" si="15"/>
        <v>5.0555533692757724</v>
      </c>
      <c r="N223" s="4">
        <v>1.27</v>
      </c>
      <c r="O223" s="6">
        <f t="shared" si="16"/>
        <v>9.8514204259747499E-3</v>
      </c>
      <c r="P223" s="5">
        <v>1.6</v>
      </c>
      <c r="Q223" s="5">
        <v>1.2737309739001916</v>
      </c>
    </row>
    <row r="224" spans="1:17">
      <c r="A224" s="4">
        <v>200407</v>
      </c>
      <c r="B224" s="5">
        <v>6.55</v>
      </c>
      <c r="C224" s="5">
        <f t="shared" si="17"/>
        <v>5.780892693392925</v>
      </c>
      <c r="D224" s="5">
        <v>1.57</v>
      </c>
      <c r="E224" s="5">
        <f t="shared" si="18"/>
        <v>1.2682281254992087</v>
      </c>
      <c r="F224" s="5">
        <v>113.3043</v>
      </c>
      <c r="G224" s="5">
        <f t="shared" si="19"/>
        <v>0.13304299999999997</v>
      </c>
      <c r="H224" s="5">
        <f>B224*(1+N224/12/100)-L224</f>
        <v>-2.7404166666666896E-3</v>
      </c>
      <c r="I224" s="5">
        <f>C224*(1+O224/12)-M224</f>
        <v>-3.7366337261657279E-3</v>
      </c>
      <c r="J224" s="5">
        <v>0.78945493409333811</v>
      </c>
      <c r="K224" s="5">
        <v>0.28000000000000003</v>
      </c>
      <c r="L224" s="5">
        <v>6.56</v>
      </c>
      <c r="M224" s="5">
        <f t="shared" si="15"/>
        <v>5.789718483764517</v>
      </c>
      <c r="N224" s="4">
        <v>1.33</v>
      </c>
      <c r="O224" s="6">
        <f t="shared" si="16"/>
        <v>1.0564091565809947E-2</v>
      </c>
      <c r="P224" s="5">
        <v>1.66</v>
      </c>
      <c r="Q224" s="5">
        <v>1.347660238843539</v>
      </c>
    </row>
    <row r="225" spans="1:17">
      <c r="A225" s="4">
        <v>200408</v>
      </c>
      <c r="B225" s="5">
        <v>6.7709999999999999</v>
      </c>
      <c r="C225" s="5">
        <f t="shared" si="17"/>
        <v>5.9778631015495121</v>
      </c>
      <c r="D225" s="5">
        <v>1.68</v>
      </c>
      <c r="E225" s="5">
        <f t="shared" si="18"/>
        <v>1.3660719409470821</v>
      </c>
      <c r="F225" s="5">
        <v>113.2679</v>
      </c>
      <c r="G225" s="5">
        <f t="shared" si="19"/>
        <v>0.13267899999999996</v>
      </c>
      <c r="H225" s="5">
        <f>B225*(1+N225/12/100)-L225</f>
        <v>-7.6490999999991871E-3</v>
      </c>
      <c r="I225" s="5">
        <f>C225*(1+O225/12)-M225</f>
        <v>-8.2002487819874403E-3</v>
      </c>
      <c r="J225" s="5">
        <v>0.89945721898746667</v>
      </c>
      <c r="K225" s="5">
        <v>0.26</v>
      </c>
      <c r="L225" s="5">
        <v>6.7869999999999999</v>
      </c>
      <c r="M225" s="5">
        <f t="shared" si="15"/>
        <v>5.9919889041820324</v>
      </c>
      <c r="N225" s="4">
        <v>1.48</v>
      </c>
      <c r="O225" s="6">
        <f t="shared" si="16"/>
        <v>1.1894994080405834E-2</v>
      </c>
      <c r="P225" s="5">
        <v>1.72</v>
      </c>
      <c r="Q225" s="5">
        <v>1.4013864475283819</v>
      </c>
    </row>
    <row r="226" spans="1:17">
      <c r="A226" s="4">
        <v>200409</v>
      </c>
      <c r="B226" s="5">
        <v>6.9160000000000004</v>
      </c>
      <c r="C226" s="5">
        <f t="shared" si="17"/>
        <v>6.1384978609340886</v>
      </c>
      <c r="D226" s="5">
        <v>1.86</v>
      </c>
      <c r="E226" s="5">
        <f t="shared" si="18"/>
        <v>1.5384765590328937</v>
      </c>
      <c r="F226" s="5">
        <v>112.666</v>
      </c>
      <c r="G226" s="5">
        <f t="shared" si="19"/>
        <v>0.12665999999999997</v>
      </c>
      <c r="H226" s="5">
        <f>B226*(1+N226/12/100)-L226</f>
        <v>-4.9050000000061544E-4</v>
      </c>
      <c r="I226" s="5">
        <f>C226*(1+O226/12)-M226</f>
        <v>-1.9593168217886259E-3</v>
      </c>
      <c r="J226" s="5">
        <v>0.73799387151883289</v>
      </c>
      <c r="K226" s="5">
        <v>0.34</v>
      </c>
      <c r="L226" s="5">
        <v>6.9260000000000002</v>
      </c>
      <c r="M226" s="5">
        <f t="shared" si="15"/>
        <v>6.1473736530985388</v>
      </c>
      <c r="N226" s="4">
        <v>1.65</v>
      </c>
      <c r="O226" s="6">
        <f t="shared" si="16"/>
        <v>1.3520849235794295E-2</v>
      </c>
      <c r="P226" s="5">
        <v>1.87</v>
      </c>
      <c r="Q226" s="5">
        <v>1.5473523511973444</v>
      </c>
    </row>
    <row r="227" spans="1:17">
      <c r="A227" s="4">
        <v>200410</v>
      </c>
      <c r="B227" s="5">
        <v>7.2919999999999998</v>
      </c>
      <c r="C227" s="5">
        <f t="shared" si="17"/>
        <v>6.5517799061977744</v>
      </c>
      <c r="D227" s="5">
        <v>2.04</v>
      </c>
      <c r="E227" s="5">
        <f t="shared" si="18"/>
        <v>1.7314057754856329</v>
      </c>
      <c r="F227" s="5">
        <v>111.298</v>
      </c>
      <c r="G227" s="5">
        <f t="shared" si="19"/>
        <v>0.11298000000000002</v>
      </c>
      <c r="H227" s="5">
        <f>B227*(1+N227/12/100)-L227</f>
        <v>-2.3050666666657449E-3</v>
      </c>
      <c r="I227" s="5">
        <f>C227*(1+O227/12)-M227</f>
        <v>-3.6007591173357056E-3</v>
      </c>
      <c r="J227" s="5">
        <v>0.80826813066470693</v>
      </c>
      <c r="K227" s="5">
        <v>0.3</v>
      </c>
      <c r="L227" s="5">
        <v>7.3049999999999997</v>
      </c>
      <c r="M227" s="5">
        <f t="shared" si="15"/>
        <v>6.5634602598429437</v>
      </c>
      <c r="N227" s="4">
        <v>1.76</v>
      </c>
      <c r="O227" s="6">
        <f t="shared" si="16"/>
        <v>1.4798289277435352E-2</v>
      </c>
      <c r="P227" s="5">
        <v>2</v>
      </c>
      <c r="Q227" s="5">
        <v>1.6954662258081905</v>
      </c>
    </row>
    <row r="228" spans="1:17">
      <c r="A228" s="4">
        <v>200411</v>
      </c>
      <c r="B228" s="5">
        <v>7.7229999999999999</v>
      </c>
      <c r="C228" s="5">
        <f t="shared" si="17"/>
        <v>7.1303272028953391</v>
      </c>
      <c r="D228" s="5">
        <v>2.2599999999999998</v>
      </c>
      <c r="E228" s="5">
        <f t="shared" si="18"/>
        <v>2.0098234729300537</v>
      </c>
      <c r="F228" s="5">
        <v>108.312</v>
      </c>
      <c r="G228" s="5">
        <f t="shared" si="19"/>
        <v>8.3119999999999972E-2</v>
      </c>
      <c r="H228" s="5">
        <f>B228*(1+N228/12/100)-L228</f>
        <v>-2.6778250000001336E-3</v>
      </c>
      <c r="I228" s="5">
        <f>C228*(1+O228/12)-M228</f>
        <v>-3.872220596602638E-3</v>
      </c>
      <c r="J228" s="5">
        <v>0.89931772575250835</v>
      </c>
      <c r="K228" s="5">
        <v>0.22</v>
      </c>
      <c r="L228" s="5">
        <v>7.7389999999999999</v>
      </c>
      <c r="M228" s="5">
        <f t="shared" si="15"/>
        <v>7.1450993426397806</v>
      </c>
      <c r="N228" s="4">
        <v>2.0699999999999998</v>
      </c>
      <c r="O228" s="6">
        <f t="shared" si="16"/>
        <v>1.8344043134648051E-2</v>
      </c>
      <c r="P228" s="5">
        <v>2.27</v>
      </c>
      <c r="Q228" s="5">
        <v>2.01905606027033</v>
      </c>
    </row>
    <row r="229" spans="1:17">
      <c r="A229" s="4">
        <v>200412</v>
      </c>
      <c r="B229" s="5">
        <v>6.8070000000000004</v>
      </c>
      <c r="C229" s="5">
        <f t="shared" si="17"/>
        <v>6.389923315287847</v>
      </c>
      <c r="D229" s="5">
        <v>2.4500000000000002</v>
      </c>
      <c r="E229" s="5">
        <f t="shared" si="18"/>
        <v>2.2386125220718482</v>
      </c>
      <c r="F229" s="5">
        <v>106.5271</v>
      </c>
      <c r="G229" s="5">
        <f t="shared" si="19"/>
        <v>6.5271000000000037E-2</v>
      </c>
      <c r="H229" s="5">
        <f>B229*(1+N229/12/100)-L229</f>
        <v>-4.577224999999352E-3</v>
      </c>
      <c r="I229" s="5">
        <f>C229*(1+O229/12)-M229</f>
        <v>-5.3375656086815937E-3</v>
      </c>
      <c r="J229" s="5">
        <v>0.80345194971233758</v>
      </c>
      <c r="K229" s="5">
        <v>0.38</v>
      </c>
      <c r="L229" s="5">
        <v>6.8239999999999998</v>
      </c>
      <c r="M229" s="5">
        <f t="shared" si="15"/>
        <v>6.4058816958313889</v>
      </c>
      <c r="N229" s="4">
        <v>2.19</v>
      </c>
      <c r="O229" s="6">
        <f t="shared" si="16"/>
        <v>1.9945431725823755E-2</v>
      </c>
      <c r="P229" s="5">
        <v>2.4300000000000002</v>
      </c>
      <c r="Q229" s="5">
        <v>2.2198379567265043</v>
      </c>
    </row>
    <row r="230" spans="1:17">
      <c r="A230" s="4">
        <v>200501</v>
      </c>
      <c r="B230" s="5">
        <v>6.7370000000000001</v>
      </c>
      <c r="C230" s="5">
        <f t="shared" si="17"/>
        <v>6.2712411881940175</v>
      </c>
      <c r="D230" s="5">
        <v>2.61</v>
      </c>
      <c r="E230" s="5">
        <f t="shared" si="18"/>
        <v>2.3604246236277873</v>
      </c>
      <c r="F230" s="5">
        <v>107.4269</v>
      </c>
      <c r="G230" s="5">
        <f t="shared" si="19"/>
        <v>7.4269000000000029E-2</v>
      </c>
      <c r="H230" s="5">
        <f>B230*(1+N230/12/100)-L230</f>
        <v>3.0810083333339122E-3</v>
      </c>
      <c r="I230" s="5">
        <f>C230*(1+O230/12)-M230</f>
        <v>1.6648787506401419E-3</v>
      </c>
      <c r="J230" s="5">
        <v>0.58814601494396013</v>
      </c>
      <c r="K230" s="5">
        <v>0.27</v>
      </c>
      <c r="L230" s="5">
        <v>6.7469999999999999</v>
      </c>
      <c r="M230" s="5">
        <f t="shared" si="15"/>
        <v>6.2805498436611309</v>
      </c>
      <c r="N230" s="4">
        <v>2.33</v>
      </c>
      <c r="O230" s="6">
        <f t="shared" si="16"/>
        <v>2.0997822705486238E-2</v>
      </c>
      <c r="P230" s="5">
        <v>2.61</v>
      </c>
      <c r="Q230" s="5">
        <v>2.3604246236277873</v>
      </c>
    </row>
    <row r="231" spans="1:17">
      <c r="A231" s="4">
        <v>200502</v>
      </c>
      <c r="B231" s="5">
        <v>7.359</v>
      </c>
      <c r="C231" s="5">
        <f t="shared" si="17"/>
        <v>6.835909378451511</v>
      </c>
      <c r="D231" s="5">
        <v>2.77</v>
      </c>
      <c r="E231" s="5">
        <f t="shared" si="18"/>
        <v>2.5020217905642341</v>
      </c>
      <c r="F231" s="5">
        <v>107.6521</v>
      </c>
      <c r="G231" s="5">
        <f t="shared" si="19"/>
        <v>7.6521000000000047E-2</v>
      </c>
      <c r="H231" s="5">
        <f>B231*(1+N231/12/100)-L231</f>
        <v>3.5765500000000117E-3</v>
      </c>
      <c r="I231" s="5">
        <f>C231*(1+O231/12)-M231</f>
        <v>1.8888927075568773E-3</v>
      </c>
      <c r="J231" s="5">
        <v>0.80402067340579164</v>
      </c>
      <c r="K231" s="5">
        <v>0.2</v>
      </c>
      <c r="L231" s="5">
        <v>7.3710000000000004</v>
      </c>
      <c r="M231" s="5">
        <f t="shared" si="15"/>
        <v>6.8470563974135201</v>
      </c>
      <c r="N231" s="4">
        <v>2.54</v>
      </c>
      <c r="O231" s="6">
        <f t="shared" si="16"/>
        <v>2.2883705937924107E-2</v>
      </c>
      <c r="P231" s="5">
        <v>2.77</v>
      </c>
      <c r="Q231" s="5">
        <v>2.5020217905642341</v>
      </c>
    </row>
    <row r="232" spans="1:17">
      <c r="A232" s="4">
        <v>200503</v>
      </c>
      <c r="B232" s="5">
        <v>7.17</v>
      </c>
      <c r="C232" s="5">
        <f t="shared" si="17"/>
        <v>6.6690291958378562</v>
      </c>
      <c r="D232" s="5">
        <v>2.97</v>
      </c>
      <c r="E232" s="5">
        <f t="shared" si="18"/>
        <v>2.6926144919771677</v>
      </c>
      <c r="F232" s="5">
        <v>107.5119</v>
      </c>
      <c r="G232" s="5">
        <f t="shared" si="19"/>
        <v>7.5118999999999977E-2</v>
      </c>
      <c r="H232" s="5">
        <f>B232*(1+N232/12/100)-L232</f>
        <v>6.3715000000010846E-3</v>
      </c>
      <c r="I232" s="5">
        <f>C232*(1+O232/12)-M232</f>
        <v>4.474054494148838E-3</v>
      </c>
      <c r="J232" s="5">
        <v>0.77910631158581256</v>
      </c>
      <c r="K232" s="5">
        <v>0.39</v>
      </c>
      <c r="L232" s="5">
        <v>7.18</v>
      </c>
      <c r="M232" s="5">
        <f t="shared" si="15"/>
        <v>6.6783304917874204</v>
      </c>
      <c r="N232" s="4">
        <v>2.74</v>
      </c>
      <c r="O232" s="6">
        <f t="shared" si="16"/>
        <v>2.4786846851371808E-2</v>
      </c>
      <c r="P232" s="5">
        <v>3</v>
      </c>
      <c r="Q232" s="5">
        <v>2.7205183798258612</v>
      </c>
    </row>
    <row r="233" spans="1:17">
      <c r="A233" s="4">
        <v>200504</v>
      </c>
      <c r="B233" s="5">
        <v>6.9029999999999996</v>
      </c>
      <c r="C233" s="5">
        <f t="shared" si="17"/>
        <v>6.3303501913410933</v>
      </c>
      <c r="D233" s="5">
        <v>3.09</v>
      </c>
      <c r="E233" s="5">
        <f t="shared" si="18"/>
        <v>2.7507072696776871</v>
      </c>
      <c r="F233" s="5">
        <v>109.0461</v>
      </c>
      <c r="G233" s="5">
        <f t="shared" si="19"/>
        <v>9.0460999999999958E-2</v>
      </c>
      <c r="H233" s="5">
        <f>B233*(1+N233/12/100)-L233</f>
        <v>2.9919500000001875E-3</v>
      </c>
      <c r="I233" s="5">
        <f>C233*(1+O233/12)-M233</f>
        <v>1.0895420402237121E-3</v>
      </c>
      <c r="J233" s="5">
        <v>0.8265249708213035</v>
      </c>
      <c r="K233" s="5">
        <v>0.37</v>
      </c>
      <c r="L233" s="5">
        <v>6.9160000000000004</v>
      </c>
      <c r="M233" s="5">
        <f t="shared" si="15"/>
        <v>6.3422717547899472</v>
      </c>
      <c r="N233" s="4">
        <v>2.78</v>
      </c>
      <c r="O233" s="6">
        <f t="shared" si="16"/>
        <v>2.4664238335896468E-2</v>
      </c>
      <c r="P233" s="5">
        <v>3.05</v>
      </c>
      <c r="Q233" s="5">
        <v>2.7140255359889078</v>
      </c>
    </row>
    <row r="234" spans="1:17">
      <c r="A234" s="4">
        <v>200505</v>
      </c>
      <c r="B234" s="5">
        <v>7.444</v>
      </c>
      <c r="C234" s="5">
        <f t="shared" si="17"/>
        <v>6.8099899368767725</v>
      </c>
      <c r="D234" s="5">
        <v>3.22</v>
      </c>
      <c r="E234" s="5">
        <f t="shared" si="18"/>
        <v>2.8605800018296588</v>
      </c>
      <c r="F234" s="5">
        <v>109.31</v>
      </c>
      <c r="G234" s="5">
        <f t="shared" si="19"/>
        <v>9.3100000000000016E-2</v>
      </c>
      <c r="H234" s="5">
        <f>B234*(1+N234/12/100)-L234</f>
        <v>9.6174666666666297E-3</v>
      </c>
      <c r="I234" s="5">
        <f>C234*(1+O234/12)-M234</f>
        <v>6.9423057951443212E-3</v>
      </c>
      <c r="J234" s="5">
        <v>0.68249007382839288</v>
      </c>
      <c r="K234" s="5">
        <v>0.41</v>
      </c>
      <c r="L234" s="5">
        <v>7.452</v>
      </c>
      <c r="M234" s="5">
        <f t="shared" si="15"/>
        <v>6.8173085719513313</v>
      </c>
      <c r="N234" s="4">
        <v>2.84</v>
      </c>
      <c r="O234" s="6">
        <f t="shared" si="16"/>
        <v>2.5129448357881255E-2</v>
      </c>
      <c r="P234" s="5">
        <v>3.08</v>
      </c>
      <c r="Q234" s="5">
        <v>2.7325038880248833</v>
      </c>
    </row>
    <row r="235" spans="1:17">
      <c r="A235" s="4">
        <v>200506</v>
      </c>
      <c r="B235" s="5">
        <v>22.684999999999999</v>
      </c>
      <c r="C235" s="5">
        <f t="shared" si="17"/>
        <v>20.517045834818109</v>
      </c>
      <c r="D235" s="5">
        <v>3.38</v>
      </c>
      <c r="E235" s="5">
        <f t="shared" si="18"/>
        <v>2.9614133020279181</v>
      </c>
      <c r="F235" s="5">
        <v>110.56659999999999</v>
      </c>
      <c r="G235" s="5">
        <f t="shared" si="19"/>
        <v>0.10566599999999994</v>
      </c>
      <c r="H235" s="5">
        <f>B235*(1+N235/12/100)-L235</f>
        <v>15.694145374999998</v>
      </c>
      <c r="I235" s="5">
        <f>C235*(1+O235/12)-M235</f>
        <v>14.187804508748743</v>
      </c>
      <c r="J235" s="5">
        <v>0.78640187467336509</v>
      </c>
      <c r="K235" s="5">
        <v>0.46</v>
      </c>
      <c r="L235" s="5">
        <v>7.0469999999999997</v>
      </c>
      <c r="M235" s="5">
        <f t="shared" si="15"/>
        <v>6.3735341414134101</v>
      </c>
      <c r="N235" s="4">
        <v>2.97</v>
      </c>
      <c r="O235" s="6">
        <f t="shared" si="16"/>
        <v>2.5905960751257617E-2</v>
      </c>
      <c r="P235" s="5">
        <v>3.13</v>
      </c>
      <c r="Q235" s="5">
        <v>2.7353052368436761</v>
      </c>
    </row>
    <row r="236" spans="1:17">
      <c r="A236" s="4">
        <v>200507</v>
      </c>
      <c r="B236" s="5">
        <v>23.12</v>
      </c>
      <c r="C236" s="5">
        <f t="shared" si="17"/>
        <v>20.767853662085823</v>
      </c>
      <c r="D236" s="5">
        <v>3.57</v>
      </c>
      <c r="E236" s="5">
        <f t="shared" si="18"/>
        <v>3.1050644998154064</v>
      </c>
      <c r="F236" s="5">
        <v>111.3259</v>
      </c>
      <c r="G236" s="5">
        <f t="shared" si="19"/>
        <v>0.11325900000000004</v>
      </c>
      <c r="H236" s="5">
        <f>B236*(1+N236/12/100)-L236</f>
        <v>15.920038666666667</v>
      </c>
      <c r="I236" s="5">
        <f>C236*(1+O236/12)-M236</f>
        <v>14.292960534830623</v>
      </c>
      <c r="J236" s="5">
        <v>0.36117061595755201</v>
      </c>
      <c r="K236" s="5">
        <v>0.36</v>
      </c>
      <c r="L236" s="5">
        <v>7.2619999999999996</v>
      </c>
      <c r="M236" s="5">
        <f t="shared" si="15"/>
        <v>6.5231900213696896</v>
      </c>
      <c r="N236" s="4">
        <v>3.22</v>
      </c>
      <c r="O236" s="6">
        <f t="shared" si="16"/>
        <v>2.7906722514706817E-2</v>
      </c>
      <c r="P236" s="5">
        <v>3.42</v>
      </c>
      <c r="Q236" s="5">
        <v>2.9703249648105245</v>
      </c>
    </row>
    <row r="237" spans="1:17">
      <c r="A237" s="4">
        <v>200508</v>
      </c>
      <c r="B237" s="5">
        <v>6.7809999999999997</v>
      </c>
      <c r="C237" s="5">
        <f t="shared" si="17"/>
        <v>6.155642157570278</v>
      </c>
      <c r="D237" s="5">
        <v>3.77</v>
      </c>
      <c r="E237" s="5">
        <f t="shared" si="18"/>
        <v>3.3301007361171253</v>
      </c>
      <c r="F237" s="5">
        <v>110.1591</v>
      </c>
      <c r="G237" s="5">
        <f t="shared" si="19"/>
        <v>0.10159099999999995</v>
      </c>
      <c r="H237" s="5">
        <f>B237*(1+N237/12/100)-L237</f>
        <v>-6.5611333333350785E-3</v>
      </c>
      <c r="I237" s="5">
        <f>C237*(1+O237/12)-M237</f>
        <v>-8.0564904309525787E-3</v>
      </c>
      <c r="J237" s="5">
        <v>0.15332175194777847</v>
      </c>
      <c r="K237" s="5">
        <v>0.43</v>
      </c>
      <c r="L237" s="5">
        <v>6.8070000000000004</v>
      </c>
      <c r="M237" s="5">
        <f t="shared" si="15"/>
        <v>6.1792443838048792</v>
      </c>
      <c r="N237" s="4">
        <v>3.44</v>
      </c>
      <c r="O237" s="6">
        <f t="shared" si="16"/>
        <v>3.0305340185241163E-2</v>
      </c>
      <c r="P237" s="5">
        <v>3.66</v>
      </c>
      <c r="Q237" s="5">
        <v>3.2302451635861225</v>
      </c>
    </row>
    <row r="238" spans="1:17">
      <c r="A238" s="4">
        <v>200509</v>
      </c>
      <c r="B238" s="5">
        <v>7.4580000000000002</v>
      </c>
      <c r="C238" s="5">
        <f t="shared" si="17"/>
        <v>6.7267122089195235</v>
      </c>
      <c r="D238" s="5">
        <v>3.87</v>
      </c>
      <c r="E238" s="5">
        <f t="shared" si="18"/>
        <v>3.3924763284309569</v>
      </c>
      <c r="F238" s="5">
        <v>110.87139999999999</v>
      </c>
      <c r="G238" s="5">
        <f t="shared" si="19"/>
        <v>0.10871399999999994</v>
      </c>
      <c r="H238" s="5">
        <f>B238*(1+N238/12/100)-L238</f>
        <v>-7.7446999999999377E-3</v>
      </c>
      <c r="I238" s="5">
        <f>C238*(1+O238/12)-M238</f>
        <v>-9.4147604315866218E-3</v>
      </c>
      <c r="J238" s="5">
        <v>0.58340762986251227</v>
      </c>
      <c r="K238" s="5">
        <v>0.6</v>
      </c>
      <c r="L238" s="5">
        <v>7.4870000000000001</v>
      </c>
      <c r="M238" s="5">
        <f t="shared" si="15"/>
        <v>6.7528686388013499</v>
      </c>
      <c r="N238" s="4">
        <v>3.42</v>
      </c>
      <c r="O238" s="6">
        <f t="shared" si="16"/>
        <v>2.9866006923336408E-2</v>
      </c>
      <c r="P238" s="5">
        <v>3.67</v>
      </c>
      <c r="Q238" s="5">
        <v>3.2120871568321498</v>
      </c>
    </row>
    <row r="239" spans="1:17">
      <c r="A239" s="4">
        <v>200510</v>
      </c>
      <c r="B239" s="5">
        <v>7.55</v>
      </c>
      <c r="C239" s="5">
        <f t="shared" si="17"/>
        <v>6.7359953749139043</v>
      </c>
      <c r="D239" s="5">
        <v>4.13</v>
      </c>
      <c r="E239" s="5">
        <f t="shared" si="18"/>
        <v>3.5769081156699776</v>
      </c>
      <c r="F239" s="5">
        <v>112.0844</v>
      </c>
      <c r="G239" s="5">
        <f t="shared" si="19"/>
        <v>0.12084400000000002</v>
      </c>
      <c r="H239" s="5">
        <f>B239*(1+N239/12/100)-L239</f>
        <v>-6.6579166666667078E-3</v>
      </c>
      <c r="I239" s="5">
        <f>C239*(1+O239/12)-M239</f>
        <v>-8.7905942487358502E-3</v>
      </c>
      <c r="J239" s="5">
        <v>0.69039813243867276</v>
      </c>
      <c r="K239" s="5">
        <v>0.37</v>
      </c>
      <c r="L239" s="5">
        <v>7.58</v>
      </c>
      <c r="M239" s="5">
        <f t="shared" si="15"/>
        <v>6.7627609194499865</v>
      </c>
      <c r="N239" s="4">
        <v>3.71</v>
      </c>
      <c r="O239" s="6">
        <f t="shared" si="16"/>
        <v>3.2021904921648331E-2</v>
      </c>
      <c r="P239" s="5">
        <v>3.99</v>
      </c>
      <c r="Q239" s="5">
        <v>3.4520022411682629</v>
      </c>
    </row>
    <row r="240" spans="1:17">
      <c r="A240" s="4">
        <v>200511</v>
      </c>
      <c r="B240" s="5">
        <v>8.2799999999999994</v>
      </c>
      <c r="C240" s="5">
        <f t="shared" si="17"/>
        <v>7.3913722689638233</v>
      </c>
      <c r="D240" s="5">
        <v>4.3099999999999996</v>
      </c>
      <c r="E240" s="5">
        <f t="shared" si="18"/>
        <v>3.7401191724876699</v>
      </c>
      <c r="F240" s="5">
        <v>112.02249999999999</v>
      </c>
      <c r="G240" s="5">
        <f t="shared" si="19"/>
        <v>0.12022499999999994</v>
      </c>
      <c r="H240" s="5">
        <f>B240*(1+N240/12/100)-L240</f>
        <v>-6.2280000000001223E-3</v>
      </c>
      <c r="I240" s="5">
        <f>C240*(1+O240/12)-M240</f>
        <v>-8.7855143144297543E-3</v>
      </c>
      <c r="J240" s="5">
        <v>0.72330458486524873</v>
      </c>
      <c r="K240" s="5">
        <v>0.56000000000000005</v>
      </c>
      <c r="L240" s="5">
        <v>8.3130000000000006</v>
      </c>
      <c r="M240" s="5">
        <f t="shared" si="15"/>
        <v>7.4208306367024486</v>
      </c>
      <c r="N240" s="4">
        <v>3.88</v>
      </c>
      <c r="O240" s="6">
        <f t="shared" si="16"/>
        <v>3.3562677140752971E-2</v>
      </c>
      <c r="P240" s="5">
        <v>4.1500000000000004</v>
      </c>
      <c r="Q240" s="5">
        <v>3.5972907228458575</v>
      </c>
    </row>
    <row r="241" spans="1:17">
      <c r="A241" s="4">
        <v>200512</v>
      </c>
      <c r="B241" s="5">
        <v>8.82</v>
      </c>
      <c r="C241" s="5">
        <f t="shared" si="17"/>
        <v>7.969689877861339</v>
      </c>
      <c r="D241" s="5">
        <v>4.45</v>
      </c>
      <c r="E241" s="5">
        <f t="shared" si="18"/>
        <v>3.9245816138712359</v>
      </c>
      <c r="F241" s="5">
        <v>110.66930000000001</v>
      </c>
      <c r="G241" s="5">
        <f t="shared" si="19"/>
        <v>0.10669300000000007</v>
      </c>
      <c r="H241" s="5">
        <f>B241*(1+N241/12/100)-L241</f>
        <v>-1.0408500000000487E-2</v>
      </c>
      <c r="I241" s="5">
        <f>C241*(1+O241/12)-M241</f>
        <v>-1.2536009306749918E-2</v>
      </c>
      <c r="J241" s="5">
        <v>0.79503436448440279</v>
      </c>
      <c r="K241" s="5">
        <v>0.55000000000000004</v>
      </c>
      <c r="L241" s="5">
        <v>8.859</v>
      </c>
      <c r="M241" s="5">
        <f t="shared" si="15"/>
        <v>8.0049300031716104</v>
      </c>
      <c r="N241" s="4">
        <v>3.89</v>
      </c>
      <c r="O241" s="6">
        <f t="shared" si="16"/>
        <v>3.4185695581340082E-2</v>
      </c>
      <c r="P241" s="5">
        <v>4.18</v>
      </c>
      <c r="Q241" s="5">
        <v>3.6806115155693577</v>
      </c>
    </row>
    <row r="242" spans="1:17">
      <c r="A242" s="4">
        <v>200601</v>
      </c>
      <c r="B242" s="5">
        <v>9.85</v>
      </c>
      <c r="C242" s="5">
        <f t="shared" si="17"/>
        <v>8.9872836779067011</v>
      </c>
      <c r="D242" s="5">
        <v>4.5599999999999996</v>
      </c>
      <c r="E242" s="5">
        <f t="shared" si="18"/>
        <v>4.0730251014376915</v>
      </c>
      <c r="F242" s="5">
        <v>109.5993</v>
      </c>
      <c r="G242" s="5">
        <f t="shared" si="19"/>
        <v>9.5992999999999995E-2</v>
      </c>
      <c r="H242" s="5">
        <f>B242*(1+N242/12/100)-L242</f>
        <v>-1.9666666666573462E-4</v>
      </c>
      <c r="I242" s="5">
        <f>C242*(1+O242/12)-M242</f>
        <v>-3.6166848448324629E-3</v>
      </c>
      <c r="J242" s="5">
        <v>0.73299629957783918</v>
      </c>
      <c r="K242" s="5">
        <v>0.31</v>
      </c>
      <c r="L242" s="5">
        <v>9.8849999999999998</v>
      </c>
      <c r="M242" s="5">
        <f t="shared" si="15"/>
        <v>9.0192181884373355</v>
      </c>
      <c r="N242" s="4">
        <v>4.24</v>
      </c>
      <c r="O242" s="6">
        <f t="shared" si="16"/>
        <v>3.7810524337290478E-2</v>
      </c>
      <c r="P242" s="5">
        <v>4.3099999999999996</v>
      </c>
      <c r="Q242" s="5">
        <v>3.8449214547903132</v>
      </c>
    </row>
    <row r="243" spans="1:17">
      <c r="A243" s="4">
        <v>200602</v>
      </c>
      <c r="B243" s="5">
        <v>9.7200000000000006</v>
      </c>
      <c r="C243" s="5">
        <f t="shared" si="17"/>
        <v>8.8451685996514708</v>
      </c>
      <c r="D243" s="5">
        <v>4.72</v>
      </c>
      <c r="E243" s="5">
        <f t="shared" si="18"/>
        <v>4.2051815216055974</v>
      </c>
      <c r="F243" s="5">
        <v>109.8905</v>
      </c>
      <c r="G243" s="5">
        <f t="shared" si="19"/>
        <v>9.8905000000000035E-2</v>
      </c>
      <c r="H243" s="5">
        <f>B243*(1+N243/12/100)-L243</f>
        <v>-8.1169999999985976E-3</v>
      </c>
      <c r="I243" s="5">
        <f>C243*(1+O243/12)-M243</f>
        <v>-1.0988767988656889E-2</v>
      </c>
      <c r="J243" s="5">
        <v>0.64557291666666672</v>
      </c>
      <c r="K243" s="5">
        <v>0.31</v>
      </c>
      <c r="L243" s="5">
        <v>9.7639999999999993</v>
      </c>
      <c r="M243" s="5">
        <f t="shared" si="15"/>
        <v>8.8852084575099752</v>
      </c>
      <c r="N243" s="4">
        <v>4.43</v>
      </c>
      <c r="O243" s="6">
        <f t="shared" si="16"/>
        <v>3.9412824584472719E-2</v>
      </c>
      <c r="P243" s="5">
        <v>4.5199999999999996</v>
      </c>
      <c r="Q243" s="5">
        <v>4.0231821677033039</v>
      </c>
    </row>
    <row r="244" spans="1:17">
      <c r="A244" s="4">
        <v>200603</v>
      </c>
      <c r="B244" s="5">
        <v>11.48</v>
      </c>
      <c r="C244" s="5">
        <f t="shared" si="17"/>
        <v>10.380647868169389</v>
      </c>
      <c r="D244" s="5">
        <v>4.88</v>
      </c>
      <c r="E244" s="5">
        <f t="shared" si="18"/>
        <v>4.3169172007696872</v>
      </c>
      <c r="F244" s="5">
        <v>110.5904</v>
      </c>
      <c r="G244" s="5">
        <f t="shared" si="19"/>
        <v>0.10590400000000003</v>
      </c>
      <c r="H244" s="5">
        <f>B244*(1+N244/12/100)-L244</f>
        <v>3.1456666666667132E-3</v>
      </c>
      <c r="I244" s="5">
        <f>C244*(1+O244/12)-M244</f>
        <v>-1.7200334495477421E-3</v>
      </c>
      <c r="J244" s="5">
        <v>0.71005491897755779</v>
      </c>
      <c r="K244" s="5">
        <v>0.48</v>
      </c>
      <c r="L244" s="5">
        <v>11.52</v>
      </c>
      <c r="M244" s="5">
        <f t="shared" si="15"/>
        <v>10.41681737293653</v>
      </c>
      <c r="N244" s="4">
        <v>4.51</v>
      </c>
      <c r="O244" s="6">
        <f t="shared" si="16"/>
        <v>3.9823492816736354E-2</v>
      </c>
      <c r="P244" s="5">
        <v>4.62</v>
      </c>
      <c r="Q244" s="5">
        <v>4.0818154197832728</v>
      </c>
    </row>
    <row r="245" spans="1:17">
      <c r="A245" s="4">
        <v>200604</v>
      </c>
      <c r="B245" s="5">
        <v>13.51</v>
      </c>
      <c r="C245" s="5">
        <f t="shared" si="17"/>
        <v>12.240866917947232</v>
      </c>
      <c r="D245" s="5">
        <v>5.03</v>
      </c>
      <c r="E245" s="5">
        <f t="shared" si="18"/>
        <v>4.4635401565671211</v>
      </c>
      <c r="F245" s="5">
        <v>110.36799999999999</v>
      </c>
      <c r="G245" s="5">
        <f t="shared" si="19"/>
        <v>0.10367999999999995</v>
      </c>
      <c r="H245" s="5">
        <f>B245*(1+N245/12/100)-L245</f>
        <v>-2.1166666666516676E-4</v>
      </c>
      <c r="I245" s="5">
        <f>C245*(1+O245/12)-M245</f>
        <v>-5.5580310563261293E-3</v>
      </c>
      <c r="J245" s="5">
        <v>0.71496559519324199</v>
      </c>
      <c r="K245" s="5">
        <v>0.48</v>
      </c>
      <c r="L245" s="5">
        <v>13.561999999999999</v>
      </c>
      <c r="M245" s="5">
        <f t="shared" si="15"/>
        <v>12.287982023775006</v>
      </c>
      <c r="N245" s="4">
        <v>4.5999999999999996</v>
      </c>
      <c r="O245" s="6">
        <f t="shared" si="16"/>
        <v>4.0739344737605106E-2</v>
      </c>
      <c r="P245" s="5">
        <v>4.72</v>
      </c>
      <c r="Q245" s="5">
        <v>4.1826616410553781</v>
      </c>
    </row>
    <row r="246" spans="1:17">
      <c r="A246" s="4">
        <v>200605</v>
      </c>
      <c r="B246" s="5">
        <v>12.398</v>
      </c>
      <c r="C246" s="5">
        <f t="shared" si="17"/>
        <v>11.432249307499658</v>
      </c>
      <c r="D246" s="5">
        <v>5.15</v>
      </c>
      <c r="E246" s="5">
        <f t="shared" si="18"/>
        <v>4.6709415422747949</v>
      </c>
      <c r="F246" s="5">
        <v>108.44759999999999</v>
      </c>
      <c r="G246" s="5">
        <f t="shared" si="19"/>
        <v>8.447599999999994E-2</v>
      </c>
      <c r="H246" s="5">
        <f>B246*(1+N246/12/100)-L246</f>
        <v>-8.2345333333329052E-3</v>
      </c>
      <c r="I246" s="5">
        <f>C246*(1+O246/12)-M246</f>
        <v>-1.1837924460833094E-2</v>
      </c>
      <c r="J246" s="5">
        <v>0.5998271391529818</v>
      </c>
      <c r="K246" s="5">
        <v>0.5</v>
      </c>
      <c r="L246" s="5">
        <v>12.455</v>
      </c>
      <c r="M246" s="5">
        <f t="shared" si="15"/>
        <v>11.484809253501231</v>
      </c>
      <c r="N246" s="4">
        <v>4.72</v>
      </c>
      <c r="O246" s="6">
        <f t="shared" si="16"/>
        <v>4.2744366864734679E-2</v>
      </c>
      <c r="P246" s="5">
        <v>4.82</v>
      </c>
      <c r="Q246" s="5">
        <v>4.3666471180551722</v>
      </c>
    </row>
    <row r="247" spans="1:17">
      <c r="A247" s="4">
        <v>200606</v>
      </c>
      <c r="B247" s="5">
        <v>10.833</v>
      </c>
      <c r="C247" s="5">
        <f t="shared" si="17"/>
        <v>9.8336191222271747</v>
      </c>
      <c r="D247" s="5">
        <v>5.35</v>
      </c>
      <c r="E247" s="5">
        <f t="shared" si="18"/>
        <v>4.7641910298294619</v>
      </c>
      <c r="F247" s="5">
        <v>110.16289999999999</v>
      </c>
      <c r="G247" s="5">
        <f t="shared" si="19"/>
        <v>0.10162899999999993</v>
      </c>
      <c r="H247" s="5">
        <f>B247*(1+N247/12/100)-L247</f>
        <v>-1.7582750000002534E-3</v>
      </c>
      <c r="I247" s="5">
        <f>C247*(1+O247/12)-M247</f>
        <v>-5.9732339428730796E-3</v>
      </c>
      <c r="J247" s="5">
        <v>0.4763276673389033</v>
      </c>
      <c r="K247" s="5">
        <v>0.61</v>
      </c>
      <c r="L247" s="5">
        <v>10.878</v>
      </c>
      <c r="M247" s="5">
        <f t="shared" si="15"/>
        <v>9.8744677200763604</v>
      </c>
      <c r="N247" s="4">
        <v>4.79</v>
      </c>
      <c r="O247" s="6">
        <f t="shared" si="16"/>
        <v>4.2558529232618242E-2</v>
      </c>
      <c r="P247" s="5">
        <v>4.97</v>
      </c>
      <c r="Q247" s="5">
        <v>4.4192473146585645</v>
      </c>
    </row>
    <row r="248" spans="1:17">
      <c r="A248" s="4">
        <v>200607</v>
      </c>
      <c r="B248" s="5">
        <v>11.324999999999999</v>
      </c>
      <c r="C248" s="5">
        <f t="shared" si="17"/>
        <v>10.293218109883398</v>
      </c>
      <c r="D248" s="5">
        <v>5.46</v>
      </c>
      <c r="E248" s="5">
        <f t="shared" si="18"/>
        <v>4.8714515664323841</v>
      </c>
      <c r="F248" s="5">
        <v>110.0239</v>
      </c>
      <c r="G248" s="5">
        <f t="shared" si="19"/>
        <v>0.10023899999999998</v>
      </c>
      <c r="H248" s="5">
        <f>B248*(1+N248/12/100)-L248</f>
        <v>1.7156249999992212E-3</v>
      </c>
      <c r="I248" s="5">
        <f>C248*(1+O248/12)-M248</f>
        <v>-3.09050446175263E-3</v>
      </c>
      <c r="J248" s="5">
        <v>0.61936456762518854</v>
      </c>
      <c r="K248" s="5">
        <v>0.5</v>
      </c>
      <c r="L248" s="5">
        <v>11.37</v>
      </c>
      <c r="M248" s="5">
        <f t="shared" si="15"/>
        <v>10.33411831429353</v>
      </c>
      <c r="N248" s="4">
        <v>4.95</v>
      </c>
      <c r="O248" s="6">
        <f t="shared" si="16"/>
        <v>4.4079159164508802E-2</v>
      </c>
      <c r="P248" s="5">
        <v>5.0599999999999996</v>
      </c>
      <c r="Q248" s="5">
        <v>4.5078941938978705</v>
      </c>
    </row>
    <row r="249" spans="1:17">
      <c r="A249" s="4">
        <v>200608</v>
      </c>
      <c r="B249" s="5">
        <v>12.9</v>
      </c>
      <c r="C249" s="5">
        <f t="shared" si="17"/>
        <v>11.81399821416306</v>
      </c>
      <c r="D249" s="5">
        <v>5.38</v>
      </c>
      <c r="E249" s="5">
        <f t="shared" si="18"/>
        <v>4.8428921400279323</v>
      </c>
      <c r="F249" s="5">
        <v>109.1925</v>
      </c>
      <c r="G249" s="5">
        <f t="shared" si="19"/>
        <v>9.1924999999999951E-2</v>
      </c>
      <c r="H249" s="5">
        <f>B249*(1+N249/12/100)-L249</f>
        <v>1.0320000000000107E-2</v>
      </c>
      <c r="I249" s="5">
        <f>C249*(1+O249/12)-M249</f>
        <v>4.5114738927534148E-3</v>
      </c>
      <c r="J249" s="5">
        <v>0.61045150328422537</v>
      </c>
      <c r="K249" s="5">
        <v>0.48</v>
      </c>
      <c r="L249" s="5">
        <v>12.943</v>
      </c>
      <c r="M249" s="5">
        <f t="shared" si="15"/>
        <v>11.85337820821027</v>
      </c>
      <c r="N249" s="4">
        <v>4.96</v>
      </c>
      <c r="O249" s="6">
        <f t="shared" si="16"/>
        <v>4.4582503377063445E-2</v>
      </c>
      <c r="P249" s="5">
        <v>4.97</v>
      </c>
      <c r="Q249" s="5">
        <v>4.4674084758568577</v>
      </c>
    </row>
    <row r="250" spans="1:17">
      <c r="A250" s="4">
        <v>200609</v>
      </c>
      <c r="B250" s="5">
        <v>11.45</v>
      </c>
      <c r="C250" s="5">
        <f t="shared" si="17"/>
        <v>10.517922724040938</v>
      </c>
      <c r="D250" s="5">
        <v>5.34</v>
      </c>
      <c r="E250" s="5">
        <f t="shared" si="18"/>
        <v>4.8238978227440654</v>
      </c>
      <c r="F250" s="5">
        <v>108.8618</v>
      </c>
      <c r="G250" s="5">
        <f t="shared" si="19"/>
        <v>8.861800000000003E-2</v>
      </c>
      <c r="H250" s="5">
        <f>B250*(1+N250/12/100)-L250</f>
        <v>3.8954166666655965E-3</v>
      </c>
      <c r="I250" s="5">
        <f>C250*(1+O250/12)-M250</f>
        <v>-5.6713264993213386E-4</v>
      </c>
      <c r="J250" s="5">
        <v>0.48511834397246961</v>
      </c>
      <c r="K250" s="5">
        <v>0.6</v>
      </c>
      <c r="L250" s="5">
        <v>11.492000000000001</v>
      </c>
      <c r="M250" s="5">
        <f t="shared" si="15"/>
        <v>10.556503750626941</v>
      </c>
      <c r="N250" s="4">
        <v>4.8099999999999996</v>
      </c>
      <c r="O250" s="6">
        <f t="shared" si="16"/>
        <v>4.3370420110635681E-2</v>
      </c>
      <c r="P250" s="5">
        <v>4.8899999999999997</v>
      </c>
      <c r="Q250" s="5">
        <v>4.41052968075119</v>
      </c>
    </row>
    <row r="251" spans="1:17">
      <c r="A251" s="4">
        <v>200610</v>
      </c>
      <c r="B251" s="5">
        <v>12.212</v>
      </c>
      <c r="C251" s="5">
        <f t="shared" si="17"/>
        <v>11.24831210842297</v>
      </c>
      <c r="D251" s="5">
        <v>5.33</v>
      </c>
      <c r="E251" s="5">
        <f t="shared" si="18"/>
        <v>4.8304794993708979</v>
      </c>
      <c r="F251" s="5">
        <v>108.56740000000001</v>
      </c>
      <c r="G251" s="5">
        <f t="shared" si="19"/>
        <v>8.567400000000007E-2</v>
      </c>
      <c r="H251" s="5">
        <f>B251*(1+N251/12/100)-L251</f>
        <v>-7.9308000000004597E-3</v>
      </c>
      <c r="I251" s="5">
        <f>C251*(1+O251/12)-M251</f>
        <v>-1.1683980272572114E-2</v>
      </c>
      <c r="J251" s="5">
        <v>0.62114849034083375</v>
      </c>
      <c r="K251" s="5">
        <v>0.42</v>
      </c>
      <c r="L251" s="5">
        <v>12.27</v>
      </c>
      <c r="M251" s="5">
        <f t="shared" si="15"/>
        <v>11.301735143330317</v>
      </c>
      <c r="N251" s="4">
        <v>4.92</v>
      </c>
      <c r="O251" s="6">
        <f t="shared" si="16"/>
        <v>4.4528339077844724E-2</v>
      </c>
      <c r="P251" s="5">
        <v>4.92</v>
      </c>
      <c r="Q251" s="5">
        <v>4.4528339077844725</v>
      </c>
    </row>
    <row r="252" spans="1:17">
      <c r="A252" s="4">
        <v>200611</v>
      </c>
      <c r="B252" s="5">
        <v>13.925000000000001</v>
      </c>
      <c r="C252" s="5">
        <f t="shared" si="17"/>
        <v>12.971648680245366</v>
      </c>
      <c r="D252" s="5">
        <v>5.32</v>
      </c>
      <c r="E252" s="5">
        <f t="shared" si="18"/>
        <v>4.8873120042478071</v>
      </c>
      <c r="F252" s="5">
        <v>107.34950000000001</v>
      </c>
      <c r="G252" s="5">
        <f t="shared" si="19"/>
        <v>7.349500000000006E-2</v>
      </c>
      <c r="H252" s="5">
        <f>B252*(1+N252/12/100)-L252</f>
        <v>-1.0675416666664717E-2</v>
      </c>
      <c r="I252" s="5">
        <f>C252*(1+O252/12)-M252</f>
        <v>-1.4340547184152896E-2</v>
      </c>
      <c r="J252" s="5">
        <v>0.73465547736424186</v>
      </c>
      <c r="K252" s="5">
        <v>0.47</v>
      </c>
      <c r="L252" s="5">
        <v>13.993</v>
      </c>
      <c r="M252" s="5">
        <f t="shared" si="15"/>
        <v>13.034993176493602</v>
      </c>
      <c r="N252" s="4">
        <v>4.9400000000000004</v>
      </c>
      <c r="O252" s="6">
        <f t="shared" si="16"/>
        <v>4.5333280546253123E-2</v>
      </c>
      <c r="P252" s="5">
        <v>4.95</v>
      </c>
      <c r="Q252" s="5">
        <v>4.5426434217206406</v>
      </c>
    </row>
    <row r="253" spans="1:17">
      <c r="A253" s="4">
        <v>200612</v>
      </c>
      <c r="B253" s="5">
        <v>12.818</v>
      </c>
      <c r="C253" s="5">
        <f t="shared" si="17"/>
        <v>12.06698693417759</v>
      </c>
      <c r="D253" s="5">
        <v>5.32</v>
      </c>
      <c r="E253" s="5">
        <f t="shared" si="18"/>
        <v>4.9497080218444669</v>
      </c>
      <c r="F253" s="5">
        <v>106.22369999999999</v>
      </c>
      <c r="G253" s="5">
        <f t="shared" si="19"/>
        <v>6.2236999999999938E-2</v>
      </c>
      <c r="H253" s="5">
        <f>B253*(1+N253/12/100)-L253</f>
        <v>-8.1939166666664676E-3</v>
      </c>
      <c r="I253" s="5">
        <f>C253*(1+O253/12)-M253</f>
        <v>-1.1160508777750877E-2</v>
      </c>
      <c r="J253" s="5">
        <v>0.72508143322475571</v>
      </c>
      <c r="K253" s="5">
        <v>0.47</v>
      </c>
      <c r="L253" s="5">
        <v>12.878</v>
      </c>
      <c r="M253" s="5">
        <f t="shared" si="15"/>
        <v>12.123471504005229</v>
      </c>
      <c r="N253" s="4">
        <v>4.8499999999999996</v>
      </c>
      <c r="O253" s="6">
        <f t="shared" si="16"/>
        <v>4.5072455581946412E-2</v>
      </c>
      <c r="P253" s="5">
        <v>4.88</v>
      </c>
      <c r="Q253" s="5">
        <v>4.5354878431084593</v>
      </c>
    </row>
    <row r="254" spans="1:17">
      <c r="A254" s="4">
        <v>200701</v>
      </c>
      <c r="B254" s="5">
        <v>13.513999999999999</v>
      </c>
      <c r="C254" s="5">
        <f t="shared" si="17"/>
        <v>12.576673128412541</v>
      </c>
      <c r="D254" s="5">
        <v>5.32</v>
      </c>
      <c r="E254" s="5">
        <f t="shared" si="18"/>
        <v>4.8816467494129983</v>
      </c>
      <c r="F254" s="5">
        <v>107.4529</v>
      </c>
      <c r="G254" s="5">
        <f t="shared" si="19"/>
        <v>7.4528999999999998E-2</v>
      </c>
      <c r="H254" s="5">
        <f>B254*(1+N254/12/100)-L254</f>
        <v>8.3100000001223862E-5</v>
      </c>
      <c r="I254" s="5">
        <f>C254*(1+O254/12)-M254</f>
        <v>-4.2696960653572091E-3</v>
      </c>
      <c r="J254" s="5">
        <v>0.70591749180891694</v>
      </c>
      <c r="K254" s="5">
        <v>0.37</v>
      </c>
      <c r="L254" s="5">
        <v>13.57</v>
      </c>
      <c r="M254" s="5">
        <f t="shared" si="15"/>
        <v>12.628788985685821</v>
      </c>
      <c r="N254" s="4">
        <v>4.9800000000000004</v>
      </c>
      <c r="O254" s="6">
        <f t="shared" si="16"/>
        <v>4.5652290445395149E-2</v>
      </c>
      <c r="P254" s="5">
        <v>4.95</v>
      </c>
      <c r="Q254" s="5">
        <v>4.5373098352859715</v>
      </c>
    </row>
    <row r="255" spans="1:17">
      <c r="A255" s="4">
        <v>200702</v>
      </c>
      <c r="B255" s="5">
        <v>14.1</v>
      </c>
      <c r="C255" s="5">
        <f t="shared" si="17"/>
        <v>13.142882709559069</v>
      </c>
      <c r="D255" s="5">
        <v>5.31</v>
      </c>
      <c r="E255" s="5">
        <f t="shared" si="18"/>
        <v>4.8816730423629595</v>
      </c>
      <c r="F255" s="5">
        <v>107.2824</v>
      </c>
      <c r="G255" s="5">
        <f t="shared" si="19"/>
        <v>7.2823999999999958E-2</v>
      </c>
      <c r="H255" s="5">
        <f>B255*(1+N255/12/100)-L255</f>
        <v>-8.9750000000066166E-4</v>
      </c>
      <c r="I255" s="5">
        <f>C255*(1+O255/12)-M255</f>
        <v>-5.3196184877180031E-3</v>
      </c>
      <c r="J255" s="5">
        <v>0.74106522420394316</v>
      </c>
      <c r="K255" s="5">
        <v>0.34</v>
      </c>
      <c r="L255" s="5">
        <v>14.16</v>
      </c>
      <c r="M255" s="5">
        <f t="shared" si="15"/>
        <v>13.198809870025279</v>
      </c>
      <c r="N255" s="4">
        <v>5.03</v>
      </c>
      <c r="O255" s="6">
        <f t="shared" si="16"/>
        <v>4.6206796268539858E-2</v>
      </c>
      <c r="P255" s="5">
        <v>4.96</v>
      </c>
      <c r="Q255" s="5">
        <v>4.5554312729767421</v>
      </c>
    </row>
    <row r="256" spans="1:17">
      <c r="A256" s="4">
        <v>200703</v>
      </c>
      <c r="B256" s="5">
        <v>13.39</v>
      </c>
      <c r="C256" s="5">
        <f t="shared" si="17"/>
        <v>12.463117920269553</v>
      </c>
      <c r="D256" s="5">
        <v>5.3</v>
      </c>
      <c r="E256" s="5">
        <f t="shared" si="18"/>
        <v>4.8639016353770108</v>
      </c>
      <c r="F256" s="5">
        <v>107.437</v>
      </c>
      <c r="G256" s="5">
        <f t="shared" si="19"/>
        <v>7.4369999999999978E-2</v>
      </c>
      <c r="H256" s="5">
        <f>B256*(1+N256/12/100)-L256</f>
        <v>-4.8778333333299173E-3</v>
      </c>
      <c r="I256" s="5">
        <f>C256*(1+O256/12)-M256</f>
        <v>-8.8106514776082889E-3</v>
      </c>
      <c r="J256" s="5">
        <v>0.71589894661667564</v>
      </c>
      <c r="K256" s="5">
        <v>0.45</v>
      </c>
      <c r="L256" s="5">
        <v>13.45</v>
      </c>
      <c r="M256" s="5">
        <f t="shared" si="15"/>
        <v>12.518964602511238</v>
      </c>
      <c r="N256" s="4">
        <v>4.9400000000000004</v>
      </c>
      <c r="O256" s="6">
        <f t="shared" si="16"/>
        <v>4.5288215419268966E-2</v>
      </c>
      <c r="P256" s="5">
        <v>4.8899999999999997</v>
      </c>
      <c r="Q256" s="5">
        <v>4.4822826400588243</v>
      </c>
    </row>
    <row r="257" spans="1:17">
      <c r="A257" s="4">
        <v>200704</v>
      </c>
      <c r="B257" s="5">
        <v>13.445</v>
      </c>
      <c r="C257" s="5">
        <f t="shared" si="17"/>
        <v>12.637275875163079</v>
      </c>
      <c r="D257" s="5">
        <v>5.31</v>
      </c>
      <c r="E257" s="5">
        <f t="shared" si="18"/>
        <v>4.9309193582952044</v>
      </c>
      <c r="F257" s="5">
        <v>106.3916</v>
      </c>
      <c r="G257" s="5">
        <f t="shared" si="19"/>
        <v>6.3915999999999973E-2</v>
      </c>
      <c r="H257" s="5">
        <f>B257*(1+N257/12/100)-L257</f>
        <v>-8.4357083333337357E-3</v>
      </c>
      <c r="I257" s="5">
        <f>C257*(1+O257/12)-M257</f>
        <v>-1.1642672457842451E-2</v>
      </c>
      <c r="J257" s="5">
        <v>0.64922598526330022</v>
      </c>
      <c r="K257" s="5">
        <v>0.56999999999999995</v>
      </c>
      <c r="L257" s="5">
        <v>13.507999999999999</v>
      </c>
      <c r="M257" s="5">
        <f t="shared" si="15"/>
        <v>12.696491076363172</v>
      </c>
      <c r="N257" s="4">
        <v>4.87</v>
      </c>
      <c r="O257" s="6">
        <f t="shared" si="16"/>
        <v>4.5173528737231142E-2</v>
      </c>
      <c r="P257" s="5">
        <v>4.8600000000000003</v>
      </c>
      <c r="Q257" s="5">
        <v>4.507953635437385</v>
      </c>
    </row>
    <row r="258" spans="1:17">
      <c r="A258" s="4">
        <v>200705</v>
      </c>
      <c r="B258" s="5">
        <v>13.409000000000001</v>
      </c>
      <c r="C258" s="5">
        <f t="shared" si="17"/>
        <v>12.657881322332775</v>
      </c>
      <c r="D258" s="5">
        <v>5.31</v>
      </c>
      <c r="E258" s="5">
        <f t="shared" si="18"/>
        <v>4.9565389770989485</v>
      </c>
      <c r="F258" s="5">
        <v>105.934</v>
      </c>
      <c r="G258" s="5">
        <f t="shared" si="19"/>
        <v>5.9339999999999976E-2</v>
      </c>
      <c r="H258" s="5">
        <f>B258*(1+N258/12/100)-L258</f>
        <v>-8.1461916666665246E-3</v>
      </c>
      <c r="I258" s="5">
        <f>C258*(1+O258/12)-M258</f>
        <v>-1.1075559643295207E-2</v>
      </c>
      <c r="J258" s="5">
        <v>0.5023400936037441</v>
      </c>
      <c r="K258" s="5">
        <v>0.76</v>
      </c>
      <c r="L258" s="5">
        <v>13.47</v>
      </c>
      <c r="M258" s="5">
        <f t="shared" ref="M258:M321" si="20">L258/(1+G258)</f>
        <v>12.715464345724698</v>
      </c>
      <c r="N258" s="4">
        <v>4.7300000000000004</v>
      </c>
      <c r="O258" s="6">
        <f t="shared" ref="O258:O321" si="21">(N258-G258)/(1+G258)/100</f>
        <v>4.4090282628806626E-2</v>
      </c>
      <c r="P258" s="5">
        <v>4.78</v>
      </c>
      <c r="Q258" s="5">
        <v>4.4562274623822384</v>
      </c>
    </row>
    <row r="259" spans="1:17">
      <c r="A259" s="4">
        <v>200706</v>
      </c>
      <c r="B259" s="5">
        <v>12.353</v>
      </c>
      <c r="C259" s="5">
        <f t="shared" ref="C259:C322" si="22">B259/(1+G259)</f>
        <v>11.679611971767731</v>
      </c>
      <c r="D259" s="5">
        <v>5.33</v>
      </c>
      <c r="E259" s="5">
        <f t="shared" ref="E259:E322" si="23">(D259-G259)/(1+G259)</f>
        <v>4.9849383778264178</v>
      </c>
      <c r="F259" s="5">
        <v>105.7655</v>
      </c>
      <c r="G259" s="5">
        <f t="shared" ref="G259:G322" si="24">(F259-100)/100</f>
        <v>5.7655000000000033E-2</v>
      </c>
      <c r="H259" s="5">
        <f>B259*(1+N259/12/100)-L259</f>
        <v>-7.5438916666659139E-3</v>
      </c>
      <c r="I259" s="5">
        <f>C259*(1+O259/12)-M259</f>
        <v>-1.01091383283336E-2</v>
      </c>
      <c r="J259" s="5">
        <v>0.52276737114756555</v>
      </c>
      <c r="K259" s="5">
        <v>0.68</v>
      </c>
      <c r="L259" s="5">
        <v>12.407999999999999</v>
      </c>
      <c r="M259" s="5">
        <f t="shared" si="20"/>
        <v>11.731613806014249</v>
      </c>
      <c r="N259" s="4">
        <v>4.6100000000000003</v>
      </c>
      <c r="O259" s="6">
        <f t="shared" si="21"/>
        <v>4.3041870931447394E-2</v>
      </c>
      <c r="P259" s="5">
        <v>4.76</v>
      </c>
      <c r="Q259" s="5">
        <v>4.4460102774534223</v>
      </c>
    </row>
    <row r="260" spans="1:17">
      <c r="A260" s="4">
        <v>200707</v>
      </c>
      <c r="B260" s="5">
        <v>12.95</v>
      </c>
      <c r="C260" s="5">
        <f t="shared" si="22"/>
        <v>12.438730846035407</v>
      </c>
      <c r="D260" s="5">
        <v>5.32</v>
      </c>
      <c r="E260" s="5">
        <f t="shared" si="23"/>
        <v>5.0704848607678601</v>
      </c>
      <c r="F260" s="5">
        <v>104.1103</v>
      </c>
      <c r="G260" s="5">
        <f t="shared" si="24"/>
        <v>4.1102999999999952E-2</v>
      </c>
      <c r="H260" s="5">
        <f>B260*(1+N260/12/100)-L260</f>
        <v>-1.4984166666668131E-2</v>
      </c>
      <c r="I260" s="5">
        <f>C260*(1+O260/12)-M260</f>
        <v>-1.6774346115031591E-2</v>
      </c>
      <c r="J260" s="5">
        <v>0.54967765258781709</v>
      </c>
      <c r="K260" s="5">
        <v>0.54</v>
      </c>
      <c r="L260" s="5">
        <v>13.016999999999999</v>
      </c>
      <c r="M260" s="5">
        <f t="shared" si="20"/>
        <v>12.503085669717599</v>
      </c>
      <c r="N260" s="4">
        <v>4.82</v>
      </c>
      <c r="O260" s="6">
        <f t="shared" si="21"/>
        <v>4.590224982542554E-2</v>
      </c>
      <c r="P260" s="5">
        <v>4.83</v>
      </c>
      <c r="Q260" s="5">
        <v>4.5998301801070607</v>
      </c>
    </row>
    <row r="261" spans="1:17">
      <c r="A261" s="4">
        <v>200708</v>
      </c>
      <c r="B261" s="5">
        <v>12.063000000000001</v>
      </c>
      <c r="C261" s="5">
        <f t="shared" si="22"/>
        <v>11.578242157355827</v>
      </c>
      <c r="D261" s="5">
        <v>5.49</v>
      </c>
      <c r="E261" s="5">
        <f t="shared" si="23"/>
        <v>5.2291960209930624</v>
      </c>
      <c r="F261" s="5">
        <v>104.18680000000001</v>
      </c>
      <c r="G261" s="5">
        <f t="shared" si="24"/>
        <v>4.1868000000000051E-2</v>
      </c>
      <c r="H261" s="5">
        <f>B261*(1+N261/12/100)-L261</f>
        <v>-1.7794999999978245E-3</v>
      </c>
      <c r="I261" s="5">
        <f>C261*(1+O261/12)-M261</f>
        <v>-3.7241928134132962E-3</v>
      </c>
      <c r="J261" s="5">
        <v>0.23135865140558404</v>
      </c>
      <c r="K261" s="5">
        <v>1.71</v>
      </c>
      <c r="L261" s="5">
        <v>12.106999999999999</v>
      </c>
      <c r="M261" s="5">
        <f t="shared" si="20"/>
        <v>11.620473994786288</v>
      </c>
      <c r="N261" s="4">
        <v>4.2</v>
      </c>
      <c r="O261" s="6">
        <f t="shared" si="21"/>
        <v>3.9910353326908975E-2</v>
      </c>
      <c r="P261" s="5">
        <v>4.38</v>
      </c>
      <c r="Q261" s="5">
        <v>4.1638019403609672</v>
      </c>
    </row>
    <row r="262" spans="1:17">
      <c r="A262" s="4">
        <v>200709</v>
      </c>
      <c r="B262" s="5">
        <v>13.794</v>
      </c>
      <c r="C262" s="5">
        <f t="shared" si="22"/>
        <v>13.428136979847089</v>
      </c>
      <c r="D262" s="5">
        <v>5.46</v>
      </c>
      <c r="E262" s="5">
        <f t="shared" si="23"/>
        <v>5.2886591916639256</v>
      </c>
      <c r="F262" s="5">
        <v>102.7246</v>
      </c>
      <c r="G262" s="5">
        <f t="shared" si="24"/>
        <v>2.7245999999999951E-2</v>
      </c>
      <c r="H262" s="5">
        <f>B262*(1+N262/12/100)-L262</f>
        <v>-1.6284450000000561E-2</v>
      </c>
      <c r="I262" s="5">
        <f>C262*(1+O262/12)-M262</f>
        <v>-1.7303880284881501E-2</v>
      </c>
      <c r="J262" s="5">
        <v>0.4861877368307384</v>
      </c>
      <c r="K262" s="5">
        <v>1.51</v>
      </c>
      <c r="L262" s="5">
        <v>13.855</v>
      </c>
      <c r="M262" s="5">
        <f t="shared" si="20"/>
        <v>13.487519055805524</v>
      </c>
      <c r="N262" s="4">
        <v>3.89</v>
      </c>
      <c r="O262" s="6">
        <f t="shared" si="21"/>
        <v>3.7603008432254795E-2</v>
      </c>
      <c r="P262" s="5">
        <v>4.05</v>
      </c>
      <c r="Q262" s="5">
        <v>3.9160571080344928</v>
      </c>
    </row>
    <row r="263" spans="1:17">
      <c r="A263" s="4">
        <v>200710</v>
      </c>
      <c r="B263" s="5">
        <v>14.377000000000001</v>
      </c>
      <c r="C263" s="5">
        <f t="shared" si="22"/>
        <v>14.31588548486511</v>
      </c>
      <c r="D263" s="5">
        <v>5.08</v>
      </c>
      <c r="E263" s="5">
        <f t="shared" si="23"/>
        <v>5.0541548131028637</v>
      </c>
      <c r="F263" s="5">
        <v>100.4269</v>
      </c>
      <c r="G263" s="5">
        <f t="shared" si="24"/>
        <v>4.2690000000000341E-3</v>
      </c>
      <c r="H263" s="5">
        <f>B263*(1+N263/12/100)-L263</f>
        <v>-1.4274750000000225E-2</v>
      </c>
      <c r="I263" s="5">
        <f>C263*(1+O263/12)-M263</f>
        <v>-1.4462560267023861E-2</v>
      </c>
      <c r="J263" s="5">
        <v>0.52608057976015876</v>
      </c>
      <c r="K263" s="5">
        <v>1.05</v>
      </c>
      <c r="L263" s="5">
        <v>14.438000000000001</v>
      </c>
      <c r="M263" s="5">
        <f t="shared" si="20"/>
        <v>14.376626182825518</v>
      </c>
      <c r="N263" s="4">
        <v>3.9</v>
      </c>
      <c r="O263" s="6">
        <f t="shared" si="21"/>
        <v>3.8791708197704E-2</v>
      </c>
      <c r="P263" s="5">
        <v>4.01</v>
      </c>
      <c r="Q263" s="5">
        <v>3.9887032259285107</v>
      </c>
    </row>
    <row r="264" spans="1:17">
      <c r="A264" s="4">
        <v>200711</v>
      </c>
      <c r="B264" s="5">
        <v>13.962999999999999</v>
      </c>
      <c r="C264" s="5">
        <f t="shared" si="22"/>
        <v>14.081031429753622</v>
      </c>
      <c r="D264" s="5">
        <v>4.97</v>
      </c>
      <c r="E264" s="5">
        <f t="shared" si="23"/>
        <v>5.0204653466754374</v>
      </c>
      <c r="F264" s="5">
        <v>99.161770000000004</v>
      </c>
      <c r="G264" s="5">
        <f t="shared" si="24"/>
        <v>-8.3822999999999589E-3</v>
      </c>
      <c r="H264" s="5">
        <f>B264*(1+N264/12/100)-L264</f>
        <v>-2.7950824999999568E-2</v>
      </c>
      <c r="I264" s="5">
        <f>C264*(1+O264/12)-M264</f>
        <v>-2.7763552253178503E-2</v>
      </c>
      <c r="J264" s="5">
        <v>0.57171956594200213</v>
      </c>
      <c r="K264" s="5">
        <v>2.0499999999999998</v>
      </c>
      <c r="L264" s="5">
        <v>14.029</v>
      </c>
      <c r="M264" s="5">
        <f t="shared" si="20"/>
        <v>14.147589338108828</v>
      </c>
      <c r="N264" s="4">
        <v>3.27</v>
      </c>
      <c r="O264" s="6">
        <f t="shared" si="21"/>
        <v>3.3060949799504386E-2</v>
      </c>
      <c r="P264" s="5">
        <v>3.46</v>
      </c>
      <c r="Q264" s="5">
        <v>3.4977010797608794</v>
      </c>
    </row>
    <row r="265" spans="1:17">
      <c r="A265" s="4">
        <v>200712</v>
      </c>
      <c r="B265" s="5">
        <v>14.797000000000001</v>
      </c>
      <c r="C265" s="5">
        <f t="shared" si="22"/>
        <v>14.86374564984061</v>
      </c>
      <c r="D265" s="5">
        <v>5.0199999999999996</v>
      </c>
      <c r="E265" s="5">
        <f t="shared" si="23"/>
        <v>5.0471547483976789</v>
      </c>
      <c r="F265" s="5">
        <v>99.55095</v>
      </c>
      <c r="G265" s="5">
        <f t="shared" si="24"/>
        <v>-4.4904999999999971E-3</v>
      </c>
      <c r="H265" s="5">
        <f>B265*(1+N265/12/100)-L265</f>
        <v>-2.2007500000000846E-2</v>
      </c>
      <c r="I265" s="5">
        <f>C265*(1+O265/12)-M265</f>
        <v>-2.1883281375547625E-2</v>
      </c>
      <c r="J265" s="5">
        <v>0.67851348219114582</v>
      </c>
      <c r="K265" s="5">
        <v>1.41</v>
      </c>
      <c r="L265" s="5">
        <v>14.856</v>
      </c>
      <c r="M265" s="5">
        <f t="shared" si="20"/>
        <v>14.923011784417929</v>
      </c>
      <c r="N265" s="4">
        <v>3</v>
      </c>
      <c r="O265" s="6">
        <f t="shared" si="21"/>
        <v>3.0180430221911494E-2</v>
      </c>
      <c r="P265" s="5">
        <v>3.23</v>
      </c>
      <c r="Q265" s="5">
        <v>3.2490804959671404</v>
      </c>
    </row>
    <row r="266" spans="1:17">
      <c r="A266" s="4">
        <v>200801</v>
      </c>
      <c r="B266" s="5">
        <v>16.948</v>
      </c>
      <c r="C266" s="5">
        <f t="shared" si="22"/>
        <v>17.086849447293655</v>
      </c>
      <c r="D266" s="5">
        <v>3.84</v>
      </c>
      <c r="E266" s="5">
        <f t="shared" si="23"/>
        <v>3.8796525445422043</v>
      </c>
      <c r="F266" s="5">
        <v>99.187389999999994</v>
      </c>
      <c r="G266" s="5">
        <f t="shared" si="24"/>
        <v>-8.1261000000000649E-3</v>
      </c>
      <c r="H266" s="5">
        <f>B266*(1+N266/12/100)-L266</f>
        <v>-8.1608333333349492E-3</v>
      </c>
      <c r="I266" s="5">
        <f>C266*(1+O266/12)-M266</f>
        <v>-7.7902330231083283E-3</v>
      </c>
      <c r="J266" s="5">
        <v>0.6658387963150143</v>
      </c>
      <c r="K266" s="5">
        <v>1.19</v>
      </c>
      <c r="L266" s="5">
        <v>16.995000000000001</v>
      </c>
      <c r="M266" s="5">
        <f t="shared" si="20"/>
        <v>17.134234502994786</v>
      </c>
      <c r="N266" s="4">
        <v>2.75</v>
      </c>
      <c r="O266" s="6">
        <f t="shared" si="21"/>
        <v>2.7807225293457166E-2</v>
      </c>
      <c r="P266" s="5">
        <v>2.75</v>
      </c>
      <c r="Q266" s="5">
        <v>2.7807225293457165</v>
      </c>
    </row>
    <row r="267" spans="1:17">
      <c r="A267" s="4">
        <v>200802</v>
      </c>
      <c r="B267" s="5">
        <v>19.808</v>
      </c>
      <c r="C267" s="5">
        <f t="shared" si="22"/>
        <v>20.221418819190831</v>
      </c>
      <c r="D267" s="5">
        <v>3.06</v>
      </c>
      <c r="E267" s="5">
        <f t="shared" si="23"/>
        <v>3.1447375002986049</v>
      </c>
      <c r="F267" s="5">
        <v>97.955539999999999</v>
      </c>
      <c r="G267" s="5">
        <f t="shared" si="24"/>
        <v>-2.0444600000000007E-2</v>
      </c>
      <c r="H267" s="5">
        <f>B267*(1+N267/12/100)-L267</f>
        <v>-1.8005866666666037E-2</v>
      </c>
      <c r="I267" s="5">
        <f>C267*(1+O267/12)-M267</f>
        <v>-1.7284349345398908E-2</v>
      </c>
      <c r="J267" s="5">
        <v>0.7370039777464904</v>
      </c>
      <c r="K267" s="5">
        <v>1.25</v>
      </c>
      <c r="L267" s="5">
        <v>19.861000000000001</v>
      </c>
      <c r="M267" s="5">
        <f t="shared" si="20"/>
        <v>20.275524998381922</v>
      </c>
      <c r="N267" s="4">
        <v>2.12</v>
      </c>
      <c r="O267" s="6">
        <f t="shared" si="21"/>
        <v>2.1851184731358737E-2</v>
      </c>
      <c r="P267" s="5">
        <v>2.04</v>
      </c>
      <c r="Q267" s="5">
        <v>2.1034487686964924</v>
      </c>
    </row>
    <row r="268" spans="1:17">
      <c r="A268" s="4">
        <v>200803</v>
      </c>
      <c r="B268" s="5">
        <v>17.274999999999999</v>
      </c>
      <c r="C268" s="5">
        <f t="shared" si="22"/>
        <v>17.915439333759291</v>
      </c>
      <c r="D268" s="5">
        <v>2.79</v>
      </c>
      <c r="E268" s="5">
        <f t="shared" si="23"/>
        <v>2.9305073849463228</v>
      </c>
      <c r="F268" s="5">
        <v>96.425210000000007</v>
      </c>
      <c r="G268" s="5">
        <f t="shared" si="24"/>
        <v>-3.574789999999993E-2</v>
      </c>
      <c r="H268" s="5">
        <f>B268*(1+N268/12/100)-L268</f>
        <v>-1.6861250000001604E-2</v>
      </c>
      <c r="I268" s="5">
        <f>C268*(1+O268/12)-M268</f>
        <v>-1.6235473331875028E-2</v>
      </c>
      <c r="J268" s="5">
        <v>0.70094537815126046</v>
      </c>
      <c r="K268" s="5">
        <v>1.33</v>
      </c>
      <c r="L268" s="5">
        <v>17.309999999999999</v>
      </c>
      <c r="M268" s="5">
        <f t="shared" si="20"/>
        <v>17.951736895361698</v>
      </c>
      <c r="N268" s="4">
        <v>1.26</v>
      </c>
      <c r="O268" s="6">
        <f t="shared" si="21"/>
        <v>1.3437854063268306E-2</v>
      </c>
      <c r="P268" s="5">
        <v>1.48</v>
      </c>
      <c r="Q268" s="5">
        <v>1.5719415078276726</v>
      </c>
    </row>
    <row r="269" spans="1:17">
      <c r="A269" s="4">
        <v>200804</v>
      </c>
      <c r="B269" s="5">
        <v>16.501999999999999</v>
      </c>
      <c r="C269" s="5">
        <f t="shared" si="22"/>
        <v>17.152606958229107</v>
      </c>
      <c r="D269" s="5">
        <v>2.85</v>
      </c>
      <c r="E269" s="5">
        <f t="shared" si="23"/>
        <v>3.001789891478734</v>
      </c>
      <c r="F269" s="5">
        <v>96.206950000000006</v>
      </c>
      <c r="G269" s="5">
        <f t="shared" si="24"/>
        <v>-3.7930499999999936E-2</v>
      </c>
      <c r="H269" s="5">
        <f>B269*(1+N269/12/100)-L269</f>
        <v>-2.6260350000001154E-2</v>
      </c>
      <c r="I269" s="5">
        <f>C269*(1+O269/12)-M269</f>
        <v>-2.6005163924967434E-2</v>
      </c>
      <c r="J269" s="5">
        <v>0.76819076156609323</v>
      </c>
      <c r="K269" s="5">
        <v>1.44</v>
      </c>
      <c r="L269" s="5">
        <v>16.545999999999999</v>
      </c>
      <c r="M269" s="5">
        <f t="shared" si="20"/>
        <v>17.198341699846008</v>
      </c>
      <c r="N269" s="4">
        <v>1.29</v>
      </c>
      <c r="O269" s="6">
        <f t="shared" si="21"/>
        <v>1.3802854159704676E-2</v>
      </c>
      <c r="P269" s="5">
        <v>1.55</v>
      </c>
      <c r="Q269" s="5">
        <v>1.6505361618885122</v>
      </c>
    </row>
    <row r="270" spans="1:17">
      <c r="A270" s="4">
        <v>200805</v>
      </c>
      <c r="B270" s="5">
        <v>16.827000000000002</v>
      </c>
      <c r="C270" s="5">
        <f t="shared" si="22"/>
        <v>17.380583759137153</v>
      </c>
      <c r="D270" s="5">
        <v>2.66</v>
      </c>
      <c r="E270" s="5">
        <f t="shared" si="23"/>
        <v>2.7804086621763817</v>
      </c>
      <c r="F270" s="5">
        <v>96.814930000000004</v>
      </c>
      <c r="G270" s="5">
        <f t="shared" si="24"/>
        <v>-3.1850699999999961E-2</v>
      </c>
      <c r="H270" s="5">
        <f>B270*(1+N270/12/100)-L270</f>
        <v>-1.3741074999998659E-2</v>
      </c>
      <c r="I270" s="5">
        <f>C270*(1+O270/12)-M270</f>
        <v>-1.2892300751506269E-2</v>
      </c>
      <c r="J270" s="5">
        <v>0.67267762842054724</v>
      </c>
      <c r="K270" s="5">
        <v>0.83</v>
      </c>
      <c r="L270" s="5">
        <v>16.864999999999998</v>
      </c>
      <c r="M270" s="5">
        <f t="shared" si="20"/>
        <v>17.419833903717123</v>
      </c>
      <c r="N270" s="4">
        <v>1.73</v>
      </c>
      <c r="O270" s="6">
        <f t="shared" si="21"/>
        <v>1.819813018508612E-2</v>
      </c>
      <c r="P270" s="5">
        <v>1.82</v>
      </c>
      <c r="Q270" s="5">
        <v>1.9127738872506543</v>
      </c>
    </row>
    <row r="271" spans="1:17">
      <c r="A271" s="4">
        <v>200806</v>
      </c>
      <c r="B271" s="5">
        <v>17.420000000000002</v>
      </c>
      <c r="C271" s="5">
        <f t="shared" si="22"/>
        <v>17.858012399119403</v>
      </c>
      <c r="D271" s="5">
        <v>2.76</v>
      </c>
      <c r="E271" s="5">
        <f t="shared" si="23"/>
        <v>2.8545422859178498</v>
      </c>
      <c r="F271" s="5">
        <v>97.547250000000005</v>
      </c>
      <c r="G271" s="5">
        <f t="shared" si="24"/>
        <v>-2.4527499999999945E-2</v>
      </c>
      <c r="H271" s="5">
        <f>B271*(1+N271/12/100)-L271</f>
        <v>-1.3998999999998318E-2</v>
      </c>
      <c r="I271" s="5">
        <f>C271*(1+O271/12)-M271</f>
        <v>-1.3280815654731271E-2</v>
      </c>
      <c r="J271" s="5">
        <v>0.65667620811584437</v>
      </c>
      <c r="K271" s="5">
        <v>0.91</v>
      </c>
      <c r="L271" s="5">
        <v>17.460999999999999</v>
      </c>
      <c r="M271" s="5">
        <f t="shared" si="20"/>
        <v>17.900043312343502</v>
      </c>
      <c r="N271" s="4">
        <v>1.86</v>
      </c>
      <c r="O271" s="6">
        <f t="shared" si="21"/>
        <v>1.9319124834375135E-2</v>
      </c>
      <c r="P271" s="5">
        <v>2.13</v>
      </c>
      <c r="Q271" s="5">
        <v>2.2087014241816143</v>
      </c>
    </row>
    <row r="272" spans="1:17">
      <c r="A272" s="4">
        <v>200807</v>
      </c>
      <c r="B272" s="5">
        <v>17.75</v>
      </c>
      <c r="C272" s="5">
        <f t="shared" si="22"/>
        <v>18.30285795775783</v>
      </c>
      <c r="D272" s="5">
        <v>2.79</v>
      </c>
      <c r="E272" s="5">
        <f t="shared" si="23"/>
        <v>2.9080468540789957</v>
      </c>
      <c r="F272" s="5">
        <v>96.979389999999995</v>
      </c>
      <c r="G272" s="5">
        <f t="shared" si="24"/>
        <v>-3.0206100000000048E-2</v>
      </c>
      <c r="H272" s="5">
        <f>B272*(1+N272/12/100)-L272</f>
        <v>-1.5889583333333235E-2</v>
      </c>
      <c r="I272" s="5">
        <f>C272*(1+O272/12)-M272</f>
        <v>-1.5135074551317018E-2</v>
      </c>
      <c r="J272" s="5">
        <v>0.65655999736347759</v>
      </c>
      <c r="K272" s="5">
        <v>1.1399999999999999</v>
      </c>
      <c r="L272" s="5">
        <v>17.79</v>
      </c>
      <c r="M272" s="5">
        <f t="shared" si="20"/>
        <v>18.344103834845733</v>
      </c>
      <c r="N272" s="4">
        <v>1.63</v>
      </c>
      <c r="O272" s="6">
        <f t="shared" si="21"/>
        <v>1.7119164185297516E-2</v>
      </c>
      <c r="P272" s="5">
        <v>1.93</v>
      </c>
      <c r="Q272" s="5">
        <v>2.0212604966890386</v>
      </c>
    </row>
    <row r="273" spans="1:17">
      <c r="A273" s="4">
        <v>200808</v>
      </c>
      <c r="B273" s="5">
        <v>13.606999999999999</v>
      </c>
      <c r="C273" s="5">
        <f t="shared" si="22"/>
        <v>13.749931917273248</v>
      </c>
      <c r="D273" s="5">
        <v>2.79</v>
      </c>
      <c r="E273" s="5">
        <f t="shared" si="23"/>
        <v>2.8298112711446763</v>
      </c>
      <c r="F273" s="5">
        <v>98.960489999999993</v>
      </c>
      <c r="G273" s="5">
        <f t="shared" si="24"/>
        <v>-1.039510000000007E-2</v>
      </c>
      <c r="H273" s="5">
        <f>B273*(1+N273/12/100)-L273</f>
        <v>-9.4966333333328379E-3</v>
      </c>
      <c r="I273" s="5">
        <f>C273*(1+O273/12)-M273</f>
        <v>-9.2690065710527847E-3</v>
      </c>
      <c r="J273" s="5">
        <v>0.53746931140641441</v>
      </c>
      <c r="K273" s="5">
        <v>1.1200000000000001</v>
      </c>
      <c r="L273" s="5">
        <v>13.635999999999999</v>
      </c>
      <c r="M273" s="5">
        <f t="shared" si="20"/>
        <v>13.779236541775409</v>
      </c>
      <c r="N273" s="4">
        <v>1.72</v>
      </c>
      <c r="O273" s="6">
        <f t="shared" si="21"/>
        <v>1.7485716774442005E-2</v>
      </c>
      <c r="P273" s="5">
        <v>1.92</v>
      </c>
      <c r="Q273" s="5">
        <v>1.9506725360798032</v>
      </c>
    </row>
    <row r="274" spans="1:17">
      <c r="A274" s="4">
        <v>200809</v>
      </c>
      <c r="B274" s="5">
        <v>12.231</v>
      </c>
      <c r="C274" s="5">
        <f t="shared" si="22"/>
        <v>12.08681636755148</v>
      </c>
      <c r="D274" s="5">
        <v>3.59</v>
      </c>
      <c r="E274" s="5">
        <f t="shared" si="23"/>
        <v>3.5358913520612618</v>
      </c>
      <c r="F274" s="5">
        <v>101.19289999999999</v>
      </c>
      <c r="G274" s="5">
        <f t="shared" si="24"/>
        <v>1.1928999999999945E-2</v>
      </c>
      <c r="H274" s="5">
        <f>B274*(1+N274/12/100)-L274</f>
        <v>-9.4824750000022107E-3</v>
      </c>
      <c r="I274" s="5">
        <f>C274*(1+O274/12)-M274</f>
        <v>-9.6236010111354631E-3</v>
      </c>
      <c r="J274" s="5">
        <v>0.43169939256957196</v>
      </c>
      <c r="K274" s="5">
        <v>3.15</v>
      </c>
      <c r="L274" s="5">
        <v>12.252000000000001</v>
      </c>
      <c r="M274" s="5">
        <f t="shared" si="20"/>
        <v>12.107568811645878</v>
      </c>
      <c r="N274" s="4">
        <v>1.1299999999999999</v>
      </c>
      <c r="O274" s="6">
        <f t="shared" si="21"/>
        <v>1.1048907581460756E-2</v>
      </c>
      <c r="P274" s="5">
        <v>1.61</v>
      </c>
      <c r="Q274" s="5">
        <v>1.5792323374466</v>
      </c>
    </row>
    <row r="275" spans="1:17">
      <c r="A275" s="4">
        <v>200810</v>
      </c>
      <c r="B275" s="5">
        <v>9.73</v>
      </c>
      <c r="C275" s="5">
        <f t="shared" si="22"/>
        <v>9.0638184106366193</v>
      </c>
      <c r="D275" s="5">
        <v>4.32</v>
      </c>
      <c r="E275" s="5">
        <f t="shared" si="23"/>
        <v>3.9557568288372886</v>
      </c>
      <c r="F275" s="5">
        <v>107.34990000000001</v>
      </c>
      <c r="G275" s="5">
        <f t="shared" si="24"/>
        <v>7.349900000000005E-2</v>
      </c>
      <c r="H275" s="5">
        <f>B275*(1+N275/12/100)-L275</f>
        <v>5.4325833333344065E-3</v>
      </c>
      <c r="I275" s="5">
        <f>C275*(1+O275/12)-M275</f>
        <v>4.1970049543298416E-3</v>
      </c>
      <c r="J275" s="5">
        <v>0.37135252365930599</v>
      </c>
      <c r="K275" s="5">
        <v>2.59</v>
      </c>
      <c r="L275" s="5">
        <v>9.73</v>
      </c>
      <c r="M275" s="5">
        <f t="shared" si="20"/>
        <v>9.0638184106366193</v>
      </c>
      <c r="N275" s="4">
        <v>0.67</v>
      </c>
      <c r="O275" s="6">
        <f t="shared" si="21"/>
        <v>5.5566050830042693E-3</v>
      </c>
      <c r="P275" s="5">
        <v>1.2</v>
      </c>
      <c r="Q275" s="5">
        <v>1.0493731247071492</v>
      </c>
    </row>
    <row r="276" spans="1:17">
      <c r="A276" s="4">
        <v>200811</v>
      </c>
      <c r="B276" s="5">
        <v>10.185</v>
      </c>
      <c r="C276" s="5">
        <f t="shared" si="22"/>
        <v>9.3897968816839494</v>
      </c>
      <c r="D276" s="5">
        <v>2.36</v>
      </c>
      <c r="E276" s="5">
        <f t="shared" si="23"/>
        <v>2.0976649506586225</v>
      </c>
      <c r="F276" s="5">
        <v>108.4688</v>
      </c>
      <c r="G276" s="5">
        <f t="shared" si="24"/>
        <v>8.4688000000000013E-2</v>
      </c>
      <c r="H276" s="5">
        <f>B276*(1+N276/12/100)-L276</f>
        <v>-1.0387374999998755E-2</v>
      </c>
      <c r="I276" s="5">
        <f>C276*(1+O276/12)-M276</f>
        <v>-1.0303378875455849E-2</v>
      </c>
      <c r="J276" s="5">
        <v>0.3969330828964705</v>
      </c>
      <c r="K276" s="5">
        <v>2.21</v>
      </c>
      <c r="L276" s="5">
        <v>10.196999999999999</v>
      </c>
      <c r="M276" s="5">
        <f t="shared" si="20"/>
        <v>9.4008599707934426</v>
      </c>
      <c r="N276" s="4">
        <v>0.19</v>
      </c>
      <c r="O276" s="6">
        <f t="shared" si="21"/>
        <v>9.7089670024928809E-4</v>
      </c>
      <c r="P276" s="5">
        <v>0.73</v>
      </c>
      <c r="Q276" s="5">
        <v>0.59492867995220744</v>
      </c>
    </row>
    <row r="277" spans="1:17">
      <c r="A277" s="4">
        <v>200812</v>
      </c>
      <c r="B277" s="5">
        <v>11.27</v>
      </c>
      <c r="C277" s="5">
        <f t="shared" si="22"/>
        <v>10.570190000806598</v>
      </c>
      <c r="D277" s="5">
        <v>1.77</v>
      </c>
      <c r="E277" s="5">
        <f t="shared" si="23"/>
        <v>1.597997009958676</v>
      </c>
      <c r="F277" s="5">
        <v>106.6206</v>
      </c>
      <c r="G277" s="5">
        <f t="shared" si="24"/>
        <v>6.6205999999999959E-2</v>
      </c>
      <c r="H277" s="5">
        <f>B277*(1+N277/12/100)-L277</f>
        <v>-1.2718250000000708E-2</v>
      </c>
      <c r="I277" s="5">
        <f>C277*(1+O277/12)-M277</f>
        <v>-1.2491882665553788E-2</v>
      </c>
      <c r="J277" s="5">
        <v>0.57515181451027109</v>
      </c>
      <c r="K277" s="5">
        <v>1.32</v>
      </c>
      <c r="L277" s="5">
        <v>11.282999999999999</v>
      </c>
      <c r="M277" s="5">
        <f t="shared" si="20"/>
        <v>10.582382766557307</v>
      </c>
      <c r="N277" s="4">
        <v>0.03</v>
      </c>
      <c r="O277" s="6">
        <f t="shared" si="21"/>
        <v>-3.395779052078113E-4</v>
      </c>
      <c r="P277" s="5">
        <v>0.26</v>
      </c>
      <c r="Q277" s="5">
        <v>0.18176037276098619</v>
      </c>
    </row>
    <row r="278" spans="1:17">
      <c r="A278" s="4">
        <v>200901</v>
      </c>
      <c r="B278" s="5">
        <v>12.56</v>
      </c>
      <c r="C278" s="5">
        <f t="shared" si="22"/>
        <v>11.63809957987943</v>
      </c>
      <c r="D278" s="5">
        <v>1.02</v>
      </c>
      <c r="E278" s="5">
        <f t="shared" si="23"/>
        <v>0.87173257574494012</v>
      </c>
      <c r="F278" s="5">
        <v>107.92140000000001</v>
      </c>
      <c r="G278" s="5">
        <f t="shared" si="24"/>
        <v>7.9214000000000062E-2</v>
      </c>
      <c r="H278" s="5">
        <f>B278*(1+N278/12/100)-L278</f>
        <v>-3.6393333333322175E-3</v>
      </c>
      <c r="I278" s="5">
        <f>C278*(1+O278/12)-M278</f>
        <v>-4.1766102264677585E-3</v>
      </c>
      <c r="J278" s="5">
        <v>0.57321809529019196</v>
      </c>
      <c r="K278" s="5">
        <v>0.94</v>
      </c>
      <c r="L278" s="5">
        <v>12.565</v>
      </c>
      <c r="M278" s="5">
        <f t="shared" si="20"/>
        <v>11.642732581304541</v>
      </c>
      <c r="N278" s="4">
        <v>0.13</v>
      </c>
      <c r="O278" s="6">
        <f t="shared" si="21"/>
        <v>4.7058322075139812E-4</v>
      </c>
      <c r="P278" s="5">
        <v>0.3</v>
      </c>
      <c r="Q278" s="5">
        <v>0.20458037052892189</v>
      </c>
    </row>
    <row r="279" spans="1:17">
      <c r="A279" s="4">
        <v>200902</v>
      </c>
      <c r="B279" s="5">
        <v>13.085000000000001</v>
      </c>
      <c r="C279" s="5">
        <f t="shared" si="22"/>
        <v>11.813949037052554</v>
      </c>
      <c r="D279" s="5">
        <v>1.1599999999999999</v>
      </c>
      <c r="E279" s="5">
        <f t="shared" si="23"/>
        <v>0.95018188154631367</v>
      </c>
      <c r="F279" s="5">
        <v>110.7589</v>
      </c>
      <c r="G279" s="5">
        <f t="shared" si="24"/>
        <v>0.10758899999999998</v>
      </c>
      <c r="H279" s="5">
        <f>B279*(1+N279/12/100)-L279</f>
        <v>-9.7287499999989535E-3</v>
      </c>
      <c r="I279" s="5">
        <f>C279*(1+O279/12)-M279</f>
        <v>-1.0026934067175475E-2</v>
      </c>
      <c r="J279" s="5">
        <v>0.68603543532101352</v>
      </c>
      <c r="K279" s="5">
        <v>1</v>
      </c>
      <c r="L279" s="5">
        <v>13.098000000000001</v>
      </c>
      <c r="M279" s="5">
        <f t="shared" si="20"/>
        <v>11.825686242821121</v>
      </c>
      <c r="N279" s="4">
        <v>0.3</v>
      </c>
      <c r="O279" s="6">
        <f t="shared" si="21"/>
        <v>1.7372057685657769E-3</v>
      </c>
      <c r="P279" s="5">
        <v>0.45</v>
      </c>
      <c r="Q279" s="5">
        <v>0.30914987418618284</v>
      </c>
    </row>
    <row r="280" spans="1:17">
      <c r="A280" s="4">
        <v>200903</v>
      </c>
      <c r="B280" s="5">
        <v>12.975</v>
      </c>
      <c r="C280" s="5">
        <f t="shared" si="22"/>
        <v>11.655399032354849</v>
      </c>
      <c r="D280" s="5">
        <v>1.07</v>
      </c>
      <c r="E280" s="5">
        <f t="shared" si="23"/>
        <v>0.8594740652774211</v>
      </c>
      <c r="F280" s="5">
        <v>111.3218</v>
      </c>
      <c r="G280" s="5">
        <f t="shared" si="24"/>
        <v>0.11321799999999996</v>
      </c>
      <c r="H280" s="5">
        <f>B280*(1+N280/12/100)-L280</f>
        <v>-7.729374999998484E-3</v>
      </c>
      <c r="I280" s="5">
        <f>C280*(1+O280/12)-M280</f>
        <v>-8.13854307276074E-3</v>
      </c>
      <c r="J280" s="5">
        <v>0.60769843846857752</v>
      </c>
      <c r="K280" s="5">
        <v>0.98</v>
      </c>
      <c r="L280" s="5">
        <v>12.984999999999999</v>
      </c>
      <c r="M280" s="5">
        <f t="shared" si="20"/>
        <v>11.664381998853772</v>
      </c>
      <c r="N280" s="4">
        <v>0.21</v>
      </c>
      <c r="O280" s="6">
        <f t="shared" si="21"/>
        <v>8.6938946369893443E-4</v>
      </c>
      <c r="P280" s="5">
        <v>0.42</v>
      </c>
      <c r="Q280" s="5">
        <v>0.27558124284731289</v>
      </c>
    </row>
    <row r="281" spans="1:17">
      <c r="A281" s="4">
        <v>200904</v>
      </c>
      <c r="B281" s="5">
        <v>12.305</v>
      </c>
      <c r="C281" s="5">
        <f t="shared" si="22"/>
        <v>11.344903506086879</v>
      </c>
      <c r="D281" s="5">
        <v>0.89</v>
      </c>
      <c r="E281" s="5">
        <f t="shared" si="23"/>
        <v>0.74253292373053248</v>
      </c>
      <c r="F281" s="5">
        <v>108.4628</v>
      </c>
      <c r="G281" s="5">
        <f t="shared" si="24"/>
        <v>8.4628000000000009E-2</v>
      </c>
      <c r="H281" s="5">
        <f>B281*(1+N281/12/100)-L281</f>
        <v>-8.3593333333329412E-3</v>
      </c>
      <c r="I281" s="5">
        <f>C281*(1+O281/12)-M281</f>
        <v>-8.5627760031865563E-3</v>
      </c>
      <c r="J281" s="5">
        <v>0.48331949697137411</v>
      </c>
      <c r="K281" s="5">
        <v>0.88</v>
      </c>
      <c r="L281" s="5">
        <v>12.315</v>
      </c>
      <c r="M281" s="5">
        <f t="shared" si="20"/>
        <v>11.354123257006089</v>
      </c>
      <c r="N281" s="4">
        <v>0.16</v>
      </c>
      <c r="O281" s="6">
        <f t="shared" si="21"/>
        <v>6.9491106628263323E-4</v>
      </c>
      <c r="P281" s="5">
        <v>0.35</v>
      </c>
      <c r="Q281" s="5">
        <v>0.24466637409323747</v>
      </c>
    </row>
    <row r="282" spans="1:17">
      <c r="A282" s="4">
        <v>200905</v>
      </c>
      <c r="B282" s="5">
        <v>15.6</v>
      </c>
      <c r="C282" s="5">
        <f t="shared" si="22"/>
        <v>14.805366375874087</v>
      </c>
      <c r="D282" s="5">
        <v>0.56999999999999995</v>
      </c>
      <c r="E282" s="5">
        <f t="shared" si="23"/>
        <v>0.49002725705912281</v>
      </c>
      <c r="F282" s="5">
        <v>105.3672</v>
      </c>
      <c r="G282" s="5">
        <f t="shared" si="24"/>
        <v>5.367199999999997E-2</v>
      </c>
      <c r="H282" s="5">
        <f>B282*(1+N282/12/100)-L282</f>
        <v>-7.6599999999977797E-3</v>
      </c>
      <c r="I282" s="5">
        <f>C282*(1+O282/12)-M282</f>
        <v>-8.0114017743557753E-3</v>
      </c>
      <c r="J282" s="5">
        <v>0.70207863761582767</v>
      </c>
      <c r="K282" s="5">
        <v>0.52</v>
      </c>
      <c r="L282" s="5">
        <v>15.61</v>
      </c>
      <c r="M282" s="5">
        <f t="shared" si="20"/>
        <v>14.814856995345801</v>
      </c>
      <c r="N282" s="4">
        <v>0.18</v>
      </c>
      <c r="O282" s="6">
        <f t="shared" si="21"/>
        <v>1.1989309766227065E-3</v>
      </c>
      <c r="P282" s="5">
        <v>0.3</v>
      </c>
      <c r="Q282" s="5">
        <v>0.23378053132284055</v>
      </c>
    </row>
    <row r="283" spans="1:17">
      <c r="A283" s="4">
        <v>200906</v>
      </c>
      <c r="B283" s="5">
        <v>13.574</v>
      </c>
      <c r="C283" s="5">
        <f t="shared" si="22"/>
        <v>12.941188808455342</v>
      </c>
      <c r="D283" s="5">
        <v>0.39</v>
      </c>
      <c r="E283" s="5">
        <f t="shared" si="23"/>
        <v>0.32519908971216488</v>
      </c>
      <c r="F283" s="5">
        <v>104.8899</v>
      </c>
      <c r="G283" s="5">
        <f t="shared" si="24"/>
        <v>4.889899999999997E-2</v>
      </c>
      <c r="H283" s="5">
        <f>B283*(1+N283/12/100)-L283</f>
        <v>-1.0963899999998361E-2</v>
      </c>
      <c r="I283" s="5">
        <f>C283*(1+O283/12)-M283</f>
        <v>-1.1046024772976892E-2</v>
      </c>
      <c r="J283" s="5">
        <v>0.69429500112082487</v>
      </c>
      <c r="K283" s="5">
        <v>0.4</v>
      </c>
      <c r="L283" s="5">
        <v>13.587</v>
      </c>
      <c r="M283" s="5">
        <f t="shared" si="20"/>
        <v>12.95358275677639</v>
      </c>
      <c r="N283" s="4">
        <v>0.18</v>
      </c>
      <c r="O283" s="6">
        <f t="shared" si="21"/>
        <v>1.2498915529521911E-3</v>
      </c>
      <c r="P283" s="5">
        <v>0.31</v>
      </c>
      <c r="Q283" s="5">
        <v>0.24892863850570934</v>
      </c>
    </row>
    <row r="284" spans="1:17">
      <c r="A284" s="4">
        <v>200907</v>
      </c>
      <c r="B284" s="5">
        <v>13.933</v>
      </c>
      <c r="C284" s="5">
        <f t="shared" si="22"/>
        <v>13.357300354711917</v>
      </c>
      <c r="D284" s="5">
        <v>0.35</v>
      </c>
      <c r="E284" s="5">
        <f t="shared" si="23"/>
        <v>0.29421915444348573</v>
      </c>
      <c r="F284" s="5">
        <v>104.31</v>
      </c>
      <c r="G284" s="5">
        <f t="shared" si="24"/>
        <v>4.310000000000002E-2</v>
      </c>
      <c r="H284" s="5">
        <f>B284*(1+N284/12/100)-L284</f>
        <v>-4.9100499999976677E-3</v>
      </c>
      <c r="I284" s="5">
        <f>C284*(1+O284/12)-M284</f>
        <v>-5.2498846239092956E-3</v>
      </c>
      <c r="J284" s="5">
        <v>0.54631622092427501</v>
      </c>
      <c r="K284" s="5">
        <v>0.3</v>
      </c>
      <c r="L284" s="5">
        <v>13.94</v>
      </c>
      <c r="M284" s="5">
        <f t="shared" si="20"/>
        <v>13.364011120697921</v>
      </c>
      <c r="N284" s="4">
        <v>0.18</v>
      </c>
      <c r="O284" s="6">
        <f t="shared" si="21"/>
        <v>1.3124340906912088E-3</v>
      </c>
      <c r="P284" s="5">
        <v>0.27</v>
      </c>
      <c r="Q284" s="5">
        <v>0.21752468603201994</v>
      </c>
    </row>
    <row r="285" spans="1:17">
      <c r="A285" s="4">
        <v>200908</v>
      </c>
      <c r="B285" s="5">
        <v>14.898</v>
      </c>
      <c r="C285" s="5">
        <f t="shared" si="22"/>
        <v>14.48901847549228</v>
      </c>
      <c r="D285" s="5">
        <v>0.3</v>
      </c>
      <c r="E285" s="5">
        <f t="shared" si="23"/>
        <v>0.26431225789635948</v>
      </c>
      <c r="F285" s="5">
        <v>102.8227</v>
      </c>
      <c r="G285" s="5">
        <f t="shared" si="24"/>
        <v>2.8226999999999974E-2</v>
      </c>
      <c r="H285" s="5">
        <f>B285*(1+N285/12/100)-L285</f>
        <v>-4.8894499999985186E-3</v>
      </c>
      <c r="I285" s="5">
        <f>C285*(1+O285/12)-M285</f>
        <v>-5.1430345501479735E-3</v>
      </c>
      <c r="J285" s="5">
        <v>0.69021893659368783</v>
      </c>
      <c r="K285" s="5">
        <v>0.2</v>
      </c>
      <c r="L285" s="5">
        <v>14.904999999999999</v>
      </c>
      <c r="M285" s="5">
        <f t="shared" si="20"/>
        <v>14.495826310727105</v>
      </c>
      <c r="N285" s="4">
        <v>0.17</v>
      </c>
      <c r="O285" s="6">
        <f t="shared" si="21"/>
        <v>1.3788103210672356E-3</v>
      </c>
      <c r="P285" s="5">
        <v>0.26</v>
      </c>
      <c r="Q285" s="5">
        <v>0.22541034226877921</v>
      </c>
    </row>
    <row r="286" spans="1:17">
      <c r="A286" s="4">
        <v>200909</v>
      </c>
      <c r="B286" s="5">
        <v>16.635999999999999</v>
      </c>
      <c r="C286" s="5">
        <f t="shared" si="22"/>
        <v>16.312682630268085</v>
      </c>
      <c r="D286" s="5">
        <v>0.25</v>
      </c>
      <c r="E286" s="5">
        <f t="shared" si="23"/>
        <v>0.2257064972250005</v>
      </c>
      <c r="F286" s="5">
        <v>101.982</v>
      </c>
      <c r="G286" s="5">
        <f t="shared" si="24"/>
        <v>1.9819999999999994E-2</v>
      </c>
      <c r="H286" s="5">
        <f>B286*(1+N286/12/100)-L286</f>
        <v>-9.3363999999986902E-3</v>
      </c>
      <c r="I286" s="5">
        <f>C286*(1+O286/12)-M286</f>
        <v>-9.4508470891128127E-3</v>
      </c>
      <c r="J286" s="5">
        <v>0.75829308083554592</v>
      </c>
      <c r="K286" s="5">
        <v>0.15</v>
      </c>
      <c r="L286" s="5">
        <v>16.646999999999998</v>
      </c>
      <c r="M286" s="5">
        <f t="shared" si="20"/>
        <v>16.323468847443667</v>
      </c>
      <c r="N286" s="4">
        <v>0.12</v>
      </c>
      <c r="O286" s="6">
        <f t="shared" si="21"/>
        <v>9.8233021513600451E-4</v>
      </c>
      <c r="P286" s="5">
        <v>0.21</v>
      </c>
      <c r="Q286" s="5">
        <v>0.18648388931380047</v>
      </c>
    </row>
    <row r="287" spans="1:17">
      <c r="A287" s="4">
        <v>200910</v>
      </c>
      <c r="B287" s="5">
        <v>16.245999999999999</v>
      </c>
      <c r="C287" s="5">
        <f t="shared" si="22"/>
        <v>16.175410508540725</v>
      </c>
      <c r="D287" s="5">
        <v>0.24</v>
      </c>
      <c r="E287" s="5">
        <f t="shared" si="23"/>
        <v>0.23461215256620102</v>
      </c>
      <c r="F287" s="5">
        <v>100.43640000000001</v>
      </c>
      <c r="G287" s="5">
        <f t="shared" si="24"/>
        <v>4.3640000000000614E-3</v>
      </c>
      <c r="H287" s="5">
        <f>B287*(1+N287/12/100)-L287</f>
        <v>-8.0523166666672807E-3</v>
      </c>
      <c r="I287" s="5">
        <f>C287*(1+O287/12)-M287</f>
        <v>-8.0799978525867289E-3</v>
      </c>
      <c r="J287" s="5">
        <v>0.76250690989496961</v>
      </c>
      <c r="K287" s="5">
        <v>0.23</v>
      </c>
      <c r="L287" s="5">
        <v>16.254999999999999</v>
      </c>
      <c r="M287" s="5">
        <f t="shared" si="20"/>
        <v>16.184371403196447</v>
      </c>
      <c r="N287" s="4">
        <v>7.0000000000000007E-2</v>
      </c>
      <c r="O287" s="6">
        <f t="shared" si="21"/>
        <v>6.5350809069221862E-4</v>
      </c>
      <c r="P287" s="5">
        <v>0.16</v>
      </c>
      <c r="Q287" s="5">
        <v>0.15495975562644612</v>
      </c>
    </row>
    <row r="288" spans="1:17">
      <c r="A288" s="4">
        <v>200911</v>
      </c>
      <c r="B288" s="5">
        <v>18.495000000000001</v>
      </c>
      <c r="C288" s="5">
        <f t="shared" si="22"/>
        <v>18.533806083176955</v>
      </c>
      <c r="D288" s="5">
        <v>0.21</v>
      </c>
      <c r="E288" s="5">
        <f t="shared" si="23"/>
        <v>0.21253881376826791</v>
      </c>
      <c r="F288" s="5">
        <v>99.790620000000004</v>
      </c>
      <c r="G288" s="5">
        <f t="shared" si="24"/>
        <v>-2.0937999999999591E-3</v>
      </c>
      <c r="H288" s="5">
        <f>B288*(1+N288/12/100)-L288</f>
        <v>-1.32293749999981E-2</v>
      </c>
      <c r="I288" s="5">
        <f>C288*(1+O288/12)-M288</f>
        <v>-1.3223106217015612E-2</v>
      </c>
      <c r="J288" s="5">
        <v>0.87629578438147893</v>
      </c>
      <c r="K288" s="5">
        <v>0.2</v>
      </c>
      <c r="L288" s="5">
        <v>18.509</v>
      </c>
      <c r="M288" s="5">
        <f t="shared" si="20"/>
        <v>18.54783545788171</v>
      </c>
      <c r="N288" s="4">
        <v>0.05</v>
      </c>
      <c r="O288" s="6">
        <f t="shared" si="21"/>
        <v>5.2203102856761437E-4</v>
      </c>
      <c r="P288" s="5">
        <v>0.15</v>
      </c>
      <c r="Q288" s="5">
        <v>0.152412922176453</v>
      </c>
    </row>
    <row r="289" spans="1:17">
      <c r="A289" s="4">
        <v>200912</v>
      </c>
      <c r="B289" s="5">
        <v>16.821999999999999</v>
      </c>
      <c r="C289" s="5">
        <f t="shared" si="22"/>
        <v>16.846427319613436</v>
      </c>
      <c r="D289" s="5">
        <v>0.22</v>
      </c>
      <c r="E289" s="5">
        <f t="shared" si="23"/>
        <v>0.22177156877472329</v>
      </c>
      <c r="F289" s="5">
        <v>99.855000000000004</v>
      </c>
      <c r="G289" s="5">
        <f t="shared" si="24"/>
        <v>-1.4499999999999602E-3</v>
      </c>
      <c r="H289" s="5">
        <f>B289*(1+N289/12/100)-L289</f>
        <v>-1.1299083333334181E-2</v>
      </c>
      <c r="I289" s="5">
        <f>C289*(1+O289/12)-M289</f>
        <v>-1.129408585315872E-2</v>
      </c>
      <c r="J289" s="5">
        <v>0.85949257508157417</v>
      </c>
      <c r="K289" s="5">
        <v>0.19</v>
      </c>
      <c r="L289" s="5">
        <v>16.834</v>
      </c>
      <c r="M289" s="5">
        <f t="shared" si="20"/>
        <v>16.858444744880074</v>
      </c>
      <c r="N289" s="4">
        <v>0.05</v>
      </c>
      <c r="O289" s="6">
        <f t="shared" si="21"/>
        <v>5.1524710830704479E-4</v>
      </c>
      <c r="P289" s="5">
        <v>0.17</v>
      </c>
      <c r="Q289" s="5">
        <v>0.1716989634970707</v>
      </c>
    </row>
    <row r="290" spans="1:17">
      <c r="A290" s="4">
        <v>201001</v>
      </c>
      <c r="B290" s="5">
        <v>16.183</v>
      </c>
      <c r="C290" s="5">
        <f t="shared" si="22"/>
        <v>16.197864780509072</v>
      </c>
      <c r="D290" s="5">
        <v>0.2</v>
      </c>
      <c r="E290" s="5">
        <f t="shared" si="23"/>
        <v>0.20110225153623479</v>
      </c>
      <c r="F290" s="5">
        <v>99.908230000000003</v>
      </c>
      <c r="G290" s="5">
        <f t="shared" si="24"/>
        <v>-9.1769999999996793E-4</v>
      </c>
      <c r="H290" s="5">
        <f>B290*(1+N290/12/100)-L290</f>
        <v>-6.1908499999994149E-3</v>
      </c>
      <c r="I290" s="5">
        <f>C290*(1+O290/12)-M290</f>
        <v>-6.1833939445108399E-3</v>
      </c>
      <c r="J290" s="5">
        <v>0.80800837020729344</v>
      </c>
      <c r="K290" s="5">
        <v>0.17</v>
      </c>
      <c r="L290" s="5">
        <v>16.190000000000001</v>
      </c>
      <c r="M290" s="5">
        <f t="shared" si="20"/>
        <v>16.204871210309705</v>
      </c>
      <c r="N290" s="4">
        <v>0.06</v>
      </c>
      <c r="O290" s="6">
        <f t="shared" si="21"/>
        <v>6.0973655523674042E-4</v>
      </c>
      <c r="P290" s="5">
        <v>0.15</v>
      </c>
      <c r="Q290" s="5">
        <v>0.15105632438889166</v>
      </c>
    </row>
    <row r="291" spans="1:17">
      <c r="A291" s="4">
        <v>201002</v>
      </c>
      <c r="B291" s="5">
        <v>16.5</v>
      </c>
      <c r="C291" s="5">
        <f t="shared" si="22"/>
        <v>16.348158305657059</v>
      </c>
      <c r="D291" s="5">
        <v>0.19</v>
      </c>
      <c r="E291" s="5">
        <f t="shared" si="23"/>
        <v>0.17904899295344842</v>
      </c>
      <c r="F291" s="5">
        <v>100.9288</v>
      </c>
      <c r="G291" s="5">
        <f t="shared" si="24"/>
        <v>9.2879999999999543E-3</v>
      </c>
      <c r="H291" s="5">
        <f>B291*(1+N291/12/100)-L291</f>
        <v>-9.4874999999987608E-3</v>
      </c>
      <c r="I291" s="5">
        <f>C291*(1+O291/12)-M291</f>
        <v>-9.539352065282003E-3</v>
      </c>
      <c r="J291" s="5">
        <v>0.64427664798258211</v>
      </c>
      <c r="K291" s="5">
        <v>0.12</v>
      </c>
      <c r="L291" s="5">
        <v>16.510999999999999</v>
      </c>
      <c r="M291" s="5">
        <f t="shared" si="20"/>
        <v>16.359057077860829</v>
      </c>
      <c r="N291" s="4">
        <v>0.11</v>
      </c>
      <c r="O291" s="6">
        <f t="shared" si="21"/>
        <v>9.9785195107838457E-4</v>
      </c>
      <c r="P291" s="5">
        <v>0.18</v>
      </c>
      <c r="Q291" s="5">
        <v>0.16914101822274716</v>
      </c>
    </row>
    <row r="292" spans="1:17">
      <c r="A292" s="4">
        <v>201003</v>
      </c>
      <c r="B292" s="5">
        <v>17.512</v>
      </c>
      <c r="C292" s="5">
        <f t="shared" si="22"/>
        <v>17.445393487664102</v>
      </c>
      <c r="D292" s="5">
        <v>0.23</v>
      </c>
      <c r="E292" s="5">
        <f t="shared" si="23"/>
        <v>0.22532172166667669</v>
      </c>
      <c r="F292" s="5">
        <v>100.3818</v>
      </c>
      <c r="G292" s="5">
        <f t="shared" si="24"/>
        <v>3.8179999999999837E-3</v>
      </c>
      <c r="H292" s="5">
        <f>B292*(1+N292/12/100)-L292</f>
        <v>-1.181100000000157E-2</v>
      </c>
      <c r="I292" s="5">
        <f>C292*(1+O292/12)-M292</f>
        <v>-1.1829665577810289E-2</v>
      </c>
      <c r="J292" s="5">
        <v>0.74136264526715667</v>
      </c>
      <c r="K292" s="5">
        <v>0.13</v>
      </c>
      <c r="L292" s="5">
        <v>17.526</v>
      </c>
      <c r="M292" s="5">
        <f t="shared" si="20"/>
        <v>17.459340238967624</v>
      </c>
      <c r="N292" s="4">
        <v>0.15</v>
      </c>
      <c r="O292" s="6">
        <f t="shared" si="21"/>
        <v>1.4562599993225866E-3</v>
      </c>
      <c r="P292" s="5">
        <v>0.22</v>
      </c>
      <c r="Q292" s="5">
        <v>0.21535975644987443</v>
      </c>
    </row>
    <row r="293" spans="1:17">
      <c r="A293" s="4">
        <v>201004</v>
      </c>
      <c r="B293" s="5">
        <v>18.611000000000001</v>
      </c>
      <c r="C293" s="5">
        <f t="shared" si="22"/>
        <v>18.639873163530311</v>
      </c>
      <c r="D293" s="5">
        <v>0.3</v>
      </c>
      <c r="E293" s="5">
        <f t="shared" si="23"/>
        <v>0.30201682406046965</v>
      </c>
      <c r="F293" s="5">
        <v>99.845100000000002</v>
      </c>
      <c r="G293" s="5">
        <f t="shared" si="24"/>
        <v>-1.5489999999999781E-3</v>
      </c>
      <c r="H293" s="5">
        <f>B293*(1+N293/12/100)-L293</f>
        <v>-1.1518533333333636E-2</v>
      </c>
      <c r="I293" s="5">
        <f>C293*(1+O293/12)-M293</f>
        <v>-1.1508449196391268E-2</v>
      </c>
      <c r="J293" s="5">
        <v>0.71982184999201515</v>
      </c>
      <c r="K293" s="5">
        <v>0.19</v>
      </c>
      <c r="L293" s="5">
        <v>18.625</v>
      </c>
      <c r="M293" s="5">
        <f t="shared" si="20"/>
        <v>18.653894883174036</v>
      </c>
      <c r="N293" s="4">
        <v>0.16</v>
      </c>
      <c r="O293" s="6">
        <f t="shared" si="21"/>
        <v>1.6179962762318829E-3</v>
      </c>
      <c r="P293" s="5">
        <v>0.24</v>
      </c>
      <c r="Q293" s="5">
        <v>0.24192373987306334</v>
      </c>
    </row>
    <row r="294" spans="1:17">
      <c r="A294" s="4">
        <v>201005</v>
      </c>
      <c r="B294" s="5">
        <v>18.411000000000001</v>
      </c>
      <c r="C294" s="5">
        <f t="shared" si="22"/>
        <v>17.894162893156949</v>
      </c>
      <c r="D294" s="5">
        <v>0.45</v>
      </c>
      <c r="E294" s="5">
        <f t="shared" si="23"/>
        <v>0.40929532318057549</v>
      </c>
      <c r="F294" s="5">
        <v>102.8883</v>
      </c>
      <c r="G294" s="5">
        <f t="shared" si="24"/>
        <v>2.8883000000000009E-2</v>
      </c>
      <c r="H294" s="5">
        <f>B294*(1+N294/12/100)-L294</f>
        <v>-8.5452000000003636E-3</v>
      </c>
      <c r="I294" s="5">
        <f>C294*(1+O294/12)-M294</f>
        <v>-8.790901592586664E-3</v>
      </c>
      <c r="J294" s="5">
        <v>0.70424585523655481</v>
      </c>
      <c r="K294" s="5">
        <v>0.38</v>
      </c>
      <c r="L294" s="5">
        <v>18.422000000000001</v>
      </c>
      <c r="M294" s="5">
        <f t="shared" si="20"/>
        <v>17.904854099056941</v>
      </c>
      <c r="N294" s="4">
        <v>0.16</v>
      </c>
      <c r="O294" s="6">
        <f t="shared" si="21"/>
        <v>1.2743625854446034E-3</v>
      </c>
      <c r="P294" s="5">
        <v>0.22</v>
      </c>
      <c r="Q294" s="5">
        <v>0.18575192708986346</v>
      </c>
    </row>
    <row r="295" spans="1:17">
      <c r="A295" s="4">
        <v>201006</v>
      </c>
      <c r="B295" s="5">
        <v>18.670999999999999</v>
      </c>
      <c r="C295" s="5">
        <f t="shared" si="22"/>
        <v>18.028186965556127</v>
      </c>
      <c r="D295" s="5">
        <v>0.52</v>
      </c>
      <c r="E295" s="5">
        <f t="shared" si="23"/>
        <v>0.46766880122357224</v>
      </c>
      <c r="F295" s="5">
        <v>103.5656</v>
      </c>
      <c r="G295" s="5">
        <f t="shared" si="24"/>
        <v>3.5656000000000035E-2</v>
      </c>
      <c r="H295" s="5">
        <f>B295*(1+N295/12/100)-L295</f>
        <v>-1.5132900000001115E-2</v>
      </c>
      <c r="I295" s="5">
        <f>C295*(1+O295/12)-M295</f>
        <v>-1.519120135657559E-2</v>
      </c>
      <c r="J295" s="5">
        <v>0.79075471698113209</v>
      </c>
      <c r="K295" s="5">
        <v>0.35</v>
      </c>
      <c r="L295" s="5">
        <v>18.687999999999999</v>
      </c>
      <c r="M295" s="5">
        <f t="shared" si="20"/>
        <v>18.044601682411916</v>
      </c>
      <c r="N295" s="4">
        <v>0.12</v>
      </c>
      <c r="O295" s="6">
        <f t="shared" si="21"/>
        <v>8.144016932263218E-4</v>
      </c>
      <c r="P295" s="5">
        <v>0.19</v>
      </c>
      <c r="Q295" s="5">
        <v>0.14903017990529671</v>
      </c>
    </row>
    <row r="296" spans="1:17">
      <c r="A296" s="4">
        <v>201007</v>
      </c>
      <c r="B296" s="5">
        <v>17.986999999999998</v>
      </c>
      <c r="C296" s="5">
        <f t="shared" si="22"/>
        <v>17.674080406404602</v>
      </c>
      <c r="D296" s="5">
        <v>0.41</v>
      </c>
      <c r="E296" s="5">
        <f t="shared" si="23"/>
        <v>0.38547024923725437</v>
      </c>
      <c r="F296" s="5">
        <v>101.7705</v>
      </c>
      <c r="G296" s="5">
        <f t="shared" si="24"/>
        <v>1.7704999999999985E-2</v>
      </c>
      <c r="H296" s="5">
        <f>B296*(1+N296/12/100)-L296</f>
        <v>-1.360173333333492E-2</v>
      </c>
      <c r="I296" s="5">
        <f>C296*(1+O296/12)-M296</f>
        <v>-1.3662330708612558E-2</v>
      </c>
      <c r="J296" s="5">
        <v>0.65068742895137588</v>
      </c>
      <c r="K296" s="5">
        <v>0.3</v>
      </c>
      <c r="L296" s="5">
        <v>18.003</v>
      </c>
      <c r="M296" s="5">
        <f t="shared" si="20"/>
        <v>17.689802054622898</v>
      </c>
      <c r="N296" s="4">
        <v>0.16</v>
      </c>
      <c r="O296" s="6">
        <f t="shared" si="21"/>
        <v>1.3981949582639369E-3</v>
      </c>
      <c r="P296" s="5">
        <v>0.2</v>
      </c>
      <c r="Q296" s="5">
        <v>0.17912361637213145</v>
      </c>
    </row>
    <row r="297" spans="1:17">
      <c r="A297" s="4">
        <v>201008</v>
      </c>
      <c r="B297" s="5">
        <v>19.398</v>
      </c>
      <c r="C297" s="5">
        <f t="shared" si="22"/>
        <v>19.243971254082325</v>
      </c>
      <c r="D297" s="5">
        <v>0.32</v>
      </c>
      <c r="E297" s="5">
        <f t="shared" si="23"/>
        <v>0.30951861302137695</v>
      </c>
      <c r="F297" s="5">
        <v>100.8004</v>
      </c>
      <c r="G297" s="5">
        <f t="shared" si="24"/>
        <v>8.0039999999999625E-3</v>
      </c>
      <c r="H297" s="5">
        <f>B297*(1+N297/12/100)-L297</f>
        <v>-4.4136000000030151E-3</v>
      </c>
      <c r="I297" s="5">
        <f>C297*(1+O297/12)-M297</f>
        <v>-4.5262662195710845E-3</v>
      </c>
      <c r="J297" s="5">
        <v>0.69877282437510724</v>
      </c>
      <c r="K297" s="5">
        <v>0.16</v>
      </c>
      <c r="L297" s="5">
        <v>19.405000000000001</v>
      </c>
      <c r="M297" s="5">
        <f t="shared" si="20"/>
        <v>19.250915670969562</v>
      </c>
      <c r="N297" s="4">
        <v>0.16</v>
      </c>
      <c r="O297" s="6">
        <f t="shared" si="21"/>
        <v>1.5078908417030098E-3</v>
      </c>
      <c r="P297" s="5">
        <v>0.19</v>
      </c>
      <c r="Q297" s="5">
        <v>0.18055087082987772</v>
      </c>
    </row>
    <row r="298" spans="1:17">
      <c r="A298" s="4">
        <v>201009</v>
      </c>
      <c r="B298" s="5">
        <v>21.797999999999998</v>
      </c>
      <c r="C298" s="5">
        <f t="shared" si="22"/>
        <v>21.884331499331712</v>
      </c>
      <c r="D298" s="5">
        <v>0.28000000000000003</v>
      </c>
      <c r="E298" s="5">
        <f t="shared" si="23"/>
        <v>0.28506947055439008</v>
      </c>
      <c r="F298" s="5">
        <v>99.605509999999995</v>
      </c>
      <c r="G298" s="5">
        <f t="shared" si="24"/>
        <v>-3.9449000000000463E-3</v>
      </c>
      <c r="H298" s="5">
        <f>B298*(1+N298/12/100)-L298</f>
        <v>-5.2752500000039504E-3</v>
      </c>
      <c r="I298" s="5">
        <f>C298*(1+O298/12)-M298</f>
        <v>-5.2130807286445702E-3</v>
      </c>
      <c r="J298" s="5">
        <v>0.63831818576335075</v>
      </c>
      <c r="K298" s="5">
        <v>0.13</v>
      </c>
      <c r="L298" s="5">
        <v>21.806000000000001</v>
      </c>
      <c r="M298" s="5">
        <f t="shared" si="20"/>
        <v>21.892363183522679</v>
      </c>
      <c r="N298" s="4">
        <v>0.15</v>
      </c>
      <c r="O298" s="6">
        <f t="shared" si="21"/>
        <v>1.5455460245120984E-3</v>
      </c>
      <c r="P298" s="5">
        <v>0.19</v>
      </c>
      <c r="Q298" s="5">
        <v>0.19471302340603452</v>
      </c>
    </row>
    <row r="299" spans="1:17">
      <c r="A299" s="4">
        <v>201010</v>
      </c>
      <c r="B299" s="5">
        <v>24.56</v>
      </c>
      <c r="C299" s="5">
        <f t="shared" si="22"/>
        <v>25.426088865008794</v>
      </c>
      <c r="D299" s="5">
        <v>0.27</v>
      </c>
      <c r="E299" s="5">
        <f t="shared" si="23"/>
        <v>0.31478553984369584</v>
      </c>
      <c r="F299" s="5">
        <v>96.593699999999998</v>
      </c>
      <c r="G299" s="5">
        <f t="shared" si="24"/>
        <v>-3.4063000000000017E-2</v>
      </c>
      <c r="H299" s="5">
        <f>B299*(1+N299/12/100)-L299</f>
        <v>-1.3393333333340252E-3</v>
      </c>
      <c r="I299" s="5">
        <f>C299*(1+O299/12)-M299</f>
        <v>-5.4223652141160983E-4</v>
      </c>
      <c r="J299" s="5">
        <v>0.61820318342057468</v>
      </c>
      <c r="K299" s="5">
        <v>0.17</v>
      </c>
      <c r="L299" s="5">
        <v>24.564</v>
      </c>
      <c r="M299" s="5">
        <f t="shared" si="20"/>
        <v>25.430229921827202</v>
      </c>
      <c r="N299" s="4">
        <v>0.13</v>
      </c>
      <c r="O299" s="6">
        <f t="shared" si="21"/>
        <v>1.6984855119950889E-3</v>
      </c>
      <c r="P299" s="5">
        <v>0.18</v>
      </c>
      <c r="Q299" s="5">
        <v>0.22161176142957564</v>
      </c>
    </row>
    <row r="300" spans="1:17">
      <c r="A300" s="4">
        <v>201011</v>
      </c>
      <c r="B300" s="5">
        <v>28.184999999999999</v>
      </c>
      <c r="C300" s="5">
        <f t="shared" si="22"/>
        <v>29.183429320602311</v>
      </c>
      <c r="D300" s="5">
        <v>0.27</v>
      </c>
      <c r="E300" s="5">
        <f t="shared" si="23"/>
        <v>0.31498865485772348</v>
      </c>
      <c r="F300" s="5">
        <v>96.578779999999995</v>
      </c>
      <c r="G300" s="5">
        <f t="shared" si="24"/>
        <v>-3.4212200000000054E-2</v>
      </c>
      <c r="H300" s="5">
        <f>B300*(1+N300/12/100)-L300</f>
        <v>-7.1174999999712441E-4</v>
      </c>
      <c r="I300" s="5">
        <f>C300*(1+O300/12)-M300</f>
        <v>2.4514479740744832E-4</v>
      </c>
      <c r="J300" s="5">
        <v>0.71496995924540985</v>
      </c>
      <c r="K300" s="5">
        <v>0.13</v>
      </c>
      <c r="L300" s="5">
        <v>28.189</v>
      </c>
      <c r="M300" s="5">
        <f t="shared" si="20"/>
        <v>29.187571017153044</v>
      </c>
      <c r="N300" s="4">
        <v>0.14000000000000001</v>
      </c>
      <c r="O300" s="6">
        <f t="shared" si="21"/>
        <v>1.803835169589014E-3</v>
      </c>
      <c r="P300" s="5">
        <v>0.18</v>
      </c>
      <c r="Q300" s="5">
        <v>0.22180048246623124</v>
      </c>
    </row>
    <row r="301" spans="1:17">
      <c r="A301" s="4">
        <v>201012</v>
      </c>
      <c r="B301" s="5">
        <v>30.91</v>
      </c>
      <c r="C301" s="5">
        <f t="shared" si="22"/>
        <v>31.82227460388938</v>
      </c>
      <c r="D301" s="5">
        <v>0.3</v>
      </c>
      <c r="E301" s="5">
        <f t="shared" si="23"/>
        <v>0.33836806810275627</v>
      </c>
      <c r="F301" s="5">
        <v>97.133219999999994</v>
      </c>
      <c r="G301" s="5">
        <f t="shared" si="24"/>
        <v>-2.8667800000000056E-2</v>
      </c>
      <c r="H301" s="5">
        <f>B301*(1+N301/12/100)-L301</f>
        <v>-8.3938333333293258E-3</v>
      </c>
      <c r="I301" s="5">
        <f>C301*(1+O301/12)-M301</f>
        <v>-7.7493286639089831E-3</v>
      </c>
      <c r="J301" s="5">
        <v>0.63029101826958933</v>
      </c>
      <c r="K301" s="5">
        <v>0.18</v>
      </c>
      <c r="L301" s="5">
        <v>30.922000000000001</v>
      </c>
      <c r="M301" s="5">
        <f t="shared" si="20"/>
        <v>31.83462877067187</v>
      </c>
      <c r="N301" s="4">
        <v>0.14000000000000001</v>
      </c>
      <c r="O301" s="6">
        <f t="shared" si="21"/>
        <v>1.7364584433626319E-3</v>
      </c>
      <c r="P301" s="5">
        <v>0.19</v>
      </c>
      <c r="Q301" s="5">
        <v>0.22512153926329226</v>
      </c>
    </row>
    <row r="302" spans="1:17">
      <c r="A302" s="4">
        <v>201101</v>
      </c>
      <c r="B302" s="5">
        <v>28.173999999999999</v>
      </c>
      <c r="C302" s="5">
        <f t="shared" si="22"/>
        <v>29.35309320695827</v>
      </c>
      <c r="D302" s="5">
        <v>0.28999999999999998</v>
      </c>
      <c r="E302" s="5">
        <f t="shared" si="23"/>
        <v>0.34398701771051921</v>
      </c>
      <c r="F302" s="5">
        <v>95.983069999999998</v>
      </c>
      <c r="G302" s="5">
        <f t="shared" si="24"/>
        <v>-4.0169300000000019E-2</v>
      </c>
      <c r="H302" s="5">
        <f>B302*(1+N302/12/100)-L302</f>
        <v>8.5217499999963309E-3</v>
      </c>
      <c r="I302" s="5">
        <f>C302*(1+O302/12)-M302</f>
        <v>1.0055642441248125E-2</v>
      </c>
      <c r="J302" s="5">
        <v>0.57402586838037906</v>
      </c>
      <c r="K302" s="5">
        <v>0.15</v>
      </c>
      <c r="L302" s="5">
        <v>28.169</v>
      </c>
      <c r="M302" s="5">
        <f t="shared" si="20"/>
        <v>29.347883954951641</v>
      </c>
      <c r="N302" s="4">
        <v>0.15</v>
      </c>
      <c r="O302" s="6">
        <f t="shared" si="21"/>
        <v>1.9812796152488144E-3</v>
      </c>
      <c r="P302" s="5">
        <v>0.18</v>
      </c>
      <c r="Q302" s="5">
        <v>0.22938347356466096</v>
      </c>
    </row>
    <row r="303" spans="1:17">
      <c r="A303" s="4">
        <v>201102</v>
      </c>
      <c r="B303" s="5">
        <v>33.804000000000002</v>
      </c>
      <c r="C303" s="5">
        <f t="shared" si="22"/>
        <v>35.491257952172056</v>
      </c>
      <c r="D303" s="5">
        <v>0.28000000000000003</v>
      </c>
      <c r="E303" s="5">
        <f t="shared" si="23"/>
        <v>0.34388859835463931</v>
      </c>
      <c r="F303" s="5">
        <v>95.245990000000006</v>
      </c>
      <c r="G303" s="5">
        <f t="shared" si="24"/>
        <v>-4.7540099999999939E-2</v>
      </c>
      <c r="H303" s="5">
        <f>B303*(1+N303/12/100)-L303</f>
        <v>-2.337900000000559E-3</v>
      </c>
      <c r="I303" s="5">
        <f>C303*(1+O303/12)-M303</f>
        <v>-7.864535067341194E-4</v>
      </c>
      <c r="J303" s="5">
        <v>0.62605545003272089</v>
      </c>
      <c r="K303" s="5">
        <v>0.16</v>
      </c>
      <c r="L303" s="5">
        <v>33.81</v>
      </c>
      <c r="M303" s="5">
        <f t="shared" si="20"/>
        <v>35.497557429976844</v>
      </c>
      <c r="N303" s="4">
        <v>0.13</v>
      </c>
      <c r="O303" s="6">
        <f t="shared" si="21"/>
        <v>1.8640165323495503E-3</v>
      </c>
      <c r="P303" s="5">
        <v>0.17</v>
      </c>
      <c r="Q303" s="5">
        <v>0.22839817193353751</v>
      </c>
    </row>
    <row r="304" spans="1:17">
      <c r="A304" s="4">
        <v>201103</v>
      </c>
      <c r="B304" s="5">
        <v>37.872</v>
      </c>
      <c r="C304" s="5">
        <f t="shared" si="22"/>
        <v>39.900102247172661</v>
      </c>
      <c r="D304" s="5">
        <v>0.28000000000000003</v>
      </c>
      <c r="E304" s="5">
        <f t="shared" si="23"/>
        <v>0.34854591456434852</v>
      </c>
      <c r="F304" s="5">
        <v>94.917050000000003</v>
      </c>
      <c r="G304" s="5">
        <f t="shared" si="24"/>
        <v>-5.0829499999999965E-2</v>
      </c>
      <c r="H304" s="5">
        <f>B304*(1+N304/12/100)-L304</f>
        <v>-1.2843999999994082E-2</v>
      </c>
      <c r="I304" s="5">
        <f>C304*(1+O304/12)-M304</f>
        <v>-1.1573164435077388E-2</v>
      </c>
      <c r="J304" s="5">
        <v>0.63606158694274606</v>
      </c>
      <c r="K304" s="5">
        <v>0.21</v>
      </c>
      <c r="L304" s="5">
        <v>37.887999999999998</v>
      </c>
      <c r="M304" s="5">
        <f t="shared" si="20"/>
        <v>39.916959071104714</v>
      </c>
      <c r="N304" s="4">
        <v>0.1</v>
      </c>
      <c r="O304" s="6">
        <f t="shared" si="21"/>
        <v>1.5890664532873702E-3</v>
      </c>
      <c r="P304" s="5">
        <v>0.16</v>
      </c>
      <c r="Q304" s="5">
        <v>0.22211973507394084</v>
      </c>
    </row>
    <row r="305" spans="1:17">
      <c r="A305" s="4">
        <v>201104</v>
      </c>
      <c r="B305" s="5">
        <v>48.584000000000003</v>
      </c>
      <c r="C305" s="5">
        <f t="shared" si="22"/>
        <v>51.905256454209884</v>
      </c>
      <c r="D305" s="5">
        <v>0.23</v>
      </c>
      <c r="E305" s="5">
        <f t="shared" si="23"/>
        <v>0.3140841725398929</v>
      </c>
      <c r="F305" s="5">
        <v>93.601309999999998</v>
      </c>
      <c r="G305" s="5">
        <f t="shared" si="24"/>
        <v>-6.3986900000000013E-2</v>
      </c>
      <c r="H305" s="5">
        <f>B305*(1+N305/12/100)-L305</f>
        <v>-4.5707999999962112E-3</v>
      </c>
      <c r="I305" s="5">
        <f>C305*(1+O305/12)-M305</f>
        <v>-1.7489322162731469E-3</v>
      </c>
      <c r="J305" s="5">
        <v>0.4086754631219241</v>
      </c>
      <c r="K305" s="5">
        <v>0.23</v>
      </c>
      <c r="L305" s="5">
        <v>48.591000000000001</v>
      </c>
      <c r="M305" s="5">
        <f t="shared" si="20"/>
        <v>51.912734982021085</v>
      </c>
      <c r="N305" s="4">
        <v>0.06</v>
      </c>
      <c r="O305" s="6">
        <f t="shared" si="21"/>
        <v>1.3246278283925727E-3</v>
      </c>
      <c r="P305" s="5">
        <v>0.12</v>
      </c>
      <c r="Q305" s="5">
        <v>0.19656444979242277</v>
      </c>
    </row>
    <row r="306" spans="1:17">
      <c r="A306" s="4">
        <v>201105</v>
      </c>
      <c r="B306" s="5">
        <v>38.302999999999997</v>
      </c>
      <c r="C306" s="5">
        <f t="shared" si="22"/>
        <v>40.767857264497316</v>
      </c>
      <c r="D306" s="5">
        <v>0.21</v>
      </c>
      <c r="E306" s="5">
        <f t="shared" si="23"/>
        <v>0.28786537059869355</v>
      </c>
      <c r="F306" s="5">
        <v>93.953919999999997</v>
      </c>
      <c r="G306" s="5">
        <f t="shared" si="24"/>
        <v>-6.0460800000000037E-2</v>
      </c>
      <c r="H306" s="5">
        <f>B306*(1+N306/12/100)-L306</f>
        <v>-7.2323333333912387E-4</v>
      </c>
      <c r="I306" s="5">
        <f>C306*(1+O306/12)-M306</f>
        <v>1.5039035049326799E-3</v>
      </c>
      <c r="J306" s="5">
        <v>0.4378206085960456</v>
      </c>
      <c r="K306" s="5">
        <v>0.19</v>
      </c>
      <c r="L306" s="5">
        <v>38.305</v>
      </c>
      <c r="M306" s="5">
        <f t="shared" si="20"/>
        <v>40.769985967589214</v>
      </c>
      <c r="N306" s="4">
        <v>0.04</v>
      </c>
      <c r="O306" s="6">
        <f t="shared" si="21"/>
        <v>1.0692560778730684E-3</v>
      </c>
      <c r="P306" s="5">
        <v>0.09</v>
      </c>
      <c r="Q306" s="5">
        <v>0.16014318508477351</v>
      </c>
    </row>
    <row r="307" spans="1:17">
      <c r="A307" s="4">
        <v>201106</v>
      </c>
      <c r="B307" s="5">
        <v>34.811999999999998</v>
      </c>
      <c r="C307" s="5">
        <f t="shared" si="22"/>
        <v>37.098522943388197</v>
      </c>
      <c r="D307" s="5">
        <v>0.22</v>
      </c>
      <c r="E307" s="5">
        <f t="shared" si="23"/>
        <v>0.30013208063120778</v>
      </c>
      <c r="F307" s="5">
        <v>93.836619999999996</v>
      </c>
      <c r="G307" s="5">
        <f t="shared" si="24"/>
        <v>-6.1633800000000037E-2</v>
      </c>
      <c r="H307" s="5">
        <f>B307*(1+N307/12/100)-L307</f>
        <v>-7.839599999996949E-3</v>
      </c>
      <c r="I307" s="5">
        <f>C307*(1+O307/12)-M307</f>
        <v>-6.2427086380552055E-3</v>
      </c>
      <c r="J307" s="5">
        <v>0.41147119341563787</v>
      </c>
      <c r="K307" s="5">
        <v>0.22</v>
      </c>
      <c r="L307" s="5">
        <v>34.820999999999998</v>
      </c>
      <c r="M307" s="5">
        <f t="shared" si="20"/>
        <v>37.108114081687937</v>
      </c>
      <c r="N307" s="4">
        <v>0.04</v>
      </c>
      <c r="O307" s="6">
        <f t="shared" si="21"/>
        <v>1.0830931463643944E-3</v>
      </c>
      <c r="P307" s="5">
        <v>0.1</v>
      </c>
      <c r="Q307" s="5">
        <v>0.17225023663469557</v>
      </c>
    </row>
    <row r="308" spans="1:17">
      <c r="A308" s="4">
        <v>201107</v>
      </c>
      <c r="B308" s="5">
        <v>40.091999999999999</v>
      </c>
      <c r="C308" s="5">
        <f t="shared" si="22"/>
        <v>43.054766388802406</v>
      </c>
      <c r="D308" s="5">
        <v>0.24</v>
      </c>
      <c r="E308" s="5">
        <f t="shared" si="23"/>
        <v>0.33163499755849013</v>
      </c>
      <c r="F308" s="5">
        <v>93.118610000000004</v>
      </c>
      <c r="G308" s="5">
        <f t="shared" si="24"/>
        <v>-6.8813899999999956E-2</v>
      </c>
      <c r="H308" s="5">
        <f>B308*(1+N308/12/100)-L308</f>
        <v>-1.2663600000003328E-2</v>
      </c>
      <c r="I308" s="5">
        <f>C308*(1+O308/12)-M308</f>
        <v>-1.0841945696689947E-2</v>
      </c>
      <c r="J308" s="5">
        <v>0.47070054918016652</v>
      </c>
      <c r="K308" s="5">
        <v>0.16</v>
      </c>
      <c r="L308" s="5">
        <v>40.106000000000002</v>
      </c>
      <c r="M308" s="5">
        <f t="shared" si="20"/>
        <v>43.069800977484526</v>
      </c>
      <c r="N308" s="4">
        <v>0.04</v>
      </c>
      <c r="O308" s="6">
        <f t="shared" si="21"/>
        <v>1.1685515924260462E-3</v>
      </c>
      <c r="P308" s="5">
        <v>0.08</v>
      </c>
      <c r="Q308" s="5">
        <v>0.15981112690578173</v>
      </c>
    </row>
    <row r="309" spans="1:17">
      <c r="A309" s="4">
        <v>201108</v>
      </c>
      <c r="B309" s="5">
        <v>41.698999999999998</v>
      </c>
      <c r="C309" s="5">
        <f t="shared" si="22"/>
        <v>44.418443704450702</v>
      </c>
      <c r="D309" s="5">
        <v>0.28999999999999998</v>
      </c>
      <c r="E309" s="5">
        <f t="shared" si="23"/>
        <v>0.37412869322385189</v>
      </c>
      <c r="F309" s="5">
        <v>93.877669999999995</v>
      </c>
      <c r="G309" s="5">
        <f t="shared" si="24"/>
        <v>-6.122330000000005E-2</v>
      </c>
      <c r="H309" s="5">
        <f>B309*(1+N309/12/100)-L309</f>
        <v>-1.5305016666665949E-2</v>
      </c>
      <c r="I309" s="5">
        <f>C309*(1+O309/12)-M309</f>
        <v>-1.3840873466378412E-2</v>
      </c>
      <c r="J309" s="5">
        <v>0.58062771733252583</v>
      </c>
      <c r="K309" s="5">
        <v>0.31</v>
      </c>
      <c r="L309" s="5">
        <v>41.715000000000003</v>
      </c>
      <c r="M309" s="5">
        <f t="shared" si="20"/>
        <v>44.435487161110842</v>
      </c>
      <c r="N309" s="4">
        <v>0.02</v>
      </c>
      <c r="O309" s="6">
        <f t="shared" si="21"/>
        <v>8.6520362083975942E-4</v>
      </c>
      <c r="P309" s="5">
        <v>0.06</v>
      </c>
      <c r="Q309" s="5">
        <v>0.12912900373432795</v>
      </c>
    </row>
    <row r="310" spans="1:17">
      <c r="A310" s="4">
        <v>201109</v>
      </c>
      <c r="B310" s="5">
        <v>30.041</v>
      </c>
      <c r="C310" s="5">
        <f t="shared" si="22"/>
        <v>31.087910247927148</v>
      </c>
      <c r="D310" s="5">
        <v>0.33</v>
      </c>
      <c r="E310" s="5">
        <f t="shared" si="23"/>
        <v>0.3763496764336442</v>
      </c>
      <c r="F310" s="5">
        <v>96.632419999999996</v>
      </c>
      <c r="G310" s="5">
        <f t="shared" si="24"/>
        <v>-3.367580000000004E-2</v>
      </c>
      <c r="H310" s="5">
        <f>B310*(1+N310/12/100)-L310</f>
        <v>-2.5749658333332093E-2</v>
      </c>
      <c r="I310" s="5">
        <f>C310*(1+O310/12)-M310</f>
        <v>-2.5735161009794894E-2</v>
      </c>
      <c r="J310" s="5">
        <v>0.44221782632378659</v>
      </c>
      <c r="K310" s="5">
        <v>0.35</v>
      </c>
      <c r="L310" s="5">
        <v>30.067</v>
      </c>
      <c r="M310" s="5">
        <f t="shared" si="20"/>
        <v>31.114816331827353</v>
      </c>
      <c r="N310" s="4">
        <v>0.01</v>
      </c>
      <c r="O310" s="6">
        <f t="shared" si="21"/>
        <v>4.5197874584947833E-4</v>
      </c>
      <c r="P310" s="5">
        <v>0.04</v>
      </c>
      <c r="Q310" s="5">
        <v>7.6243356008263111E-2</v>
      </c>
    </row>
    <row r="311" spans="1:17">
      <c r="A311" s="4">
        <v>201110</v>
      </c>
      <c r="B311" s="5">
        <v>34.337000000000003</v>
      </c>
      <c r="C311" s="5">
        <f t="shared" si="22"/>
        <v>35.322483150917336</v>
      </c>
      <c r="D311" s="5">
        <v>0.37</v>
      </c>
      <c r="E311" s="5">
        <f t="shared" si="23"/>
        <v>0.40931944889643074</v>
      </c>
      <c r="F311" s="5">
        <v>97.210040000000006</v>
      </c>
      <c r="G311" s="5">
        <f t="shared" si="24"/>
        <v>-2.7899599999999934E-2</v>
      </c>
      <c r="H311" s="5">
        <f>B311*(1+N311/12/100)-L311</f>
        <v>-1.6427716666662207E-2</v>
      </c>
      <c r="I311" s="5">
        <f>C311*(1+O311/12)-M311</f>
        <v>-1.6037495703514537E-2</v>
      </c>
      <c r="J311" s="5">
        <v>0.30365309383437106</v>
      </c>
      <c r="K311" s="5">
        <v>0.42</v>
      </c>
      <c r="L311" s="5">
        <v>34.353999999999999</v>
      </c>
      <c r="M311" s="5">
        <f t="shared" si="20"/>
        <v>35.339971056487578</v>
      </c>
      <c r="N311" s="4">
        <v>0.02</v>
      </c>
      <c r="O311" s="6">
        <f t="shared" si="21"/>
        <v>4.9274334214860862E-4</v>
      </c>
      <c r="P311" s="5">
        <v>0.05</v>
      </c>
      <c r="Q311" s="5">
        <v>8.0135344044709705E-2</v>
      </c>
    </row>
    <row r="312" spans="1:17">
      <c r="A312" s="4">
        <v>201111</v>
      </c>
      <c r="B312" s="5">
        <v>32.731000000000002</v>
      </c>
      <c r="C312" s="5">
        <f t="shared" si="22"/>
        <v>33.527434139759755</v>
      </c>
      <c r="D312" s="5">
        <v>0.41</v>
      </c>
      <c r="E312" s="5">
        <f t="shared" si="23"/>
        <v>0.44430913009261103</v>
      </c>
      <c r="F312" s="5">
        <v>97.624529999999993</v>
      </c>
      <c r="G312" s="5">
        <f t="shared" si="24"/>
        <v>-2.375470000000007E-2</v>
      </c>
      <c r="H312" s="5">
        <f>B312*(1+N312/12/100)-L312</f>
        <v>-1.9727241666657847E-2</v>
      </c>
      <c r="I312" s="5">
        <f>C312*(1+O312/12)-M312</f>
        <v>-1.9520615975338274E-2</v>
      </c>
      <c r="J312" s="5">
        <v>0.34031177894085207</v>
      </c>
      <c r="K312" s="5">
        <v>0.52</v>
      </c>
      <c r="L312" s="5">
        <v>32.750999999999998</v>
      </c>
      <c r="M312" s="5">
        <f t="shared" si="20"/>
        <v>33.547920794087304</v>
      </c>
      <c r="N312" s="4">
        <v>0.01</v>
      </c>
      <c r="O312" s="6">
        <f t="shared" si="21"/>
        <v>3.4576043541515713E-4</v>
      </c>
      <c r="P312" s="5">
        <v>0.05</v>
      </c>
      <c r="Q312" s="5">
        <v>7.5549352196625244E-2</v>
      </c>
    </row>
    <row r="313" spans="1:17">
      <c r="A313" s="4">
        <v>201112</v>
      </c>
      <c r="B313" s="5">
        <v>27.875</v>
      </c>
      <c r="C313" s="5">
        <f t="shared" si="22"/>
        <v>28.401489776584459</v>
      </c>
      <c r="D313" s="5">
        <v>0.49</v>
      </c>
      <c r="E313" s="5">
        <f t="shared" si="23"/>
        <v>0.51814241316989562</v>
      </c>
      <c r="F313" s="5">
        <v>98.146259999999998</v>
      </c>
      <c r="G313" s="5">
        <f t="shared" si="24"/>
        <v>-1.853740000000002E-2</v>
      </c>
      <c r="H313" s="5">
        <f>B313*(1+N313/12/100)-L313</f>
        <v>-1.7767708333330745E-2</v>
      </c>
      <c r="I313" s="5">
        <f>C313*(1+O313/12)-M313</f>
        <v>-1.7651797875984698E-2</v>
      </c>
      <c r="J313" s="5">
        <v>0.16639561133092215</v>
      </c>
      <c r="K313" s="5">
        <v>0.56000000000000005</v>
      </c>
      <c r="L313" s="5">
        <v>27.893000000000001</v>
      </c>
      <c r="M313" s="5">
        <f t="shared" si="20"/>
        <v>28.419829752045572</v>
      </c>
      <c r="N313" s="4">
        <v>0.01</v>
      </c>
      <c r="O313" s="6">
        <f t="shared" si="21"/>
        <v>2.9076400873553432E-4</v>
      </c>
      <c r="P313" s="5">
        <v>0.05</v>
      </c>
      <c r="Q313" s="5">
        <v>6.9831901898248616E-2</v>
      </c>
    </row>
    <row r="314" spans="1:17">
      <c r="A314" s="4">
        <v>201201</v>
      </c>
      <c r="B314" s="5">
        <v>33.232999999999997</v>
      </c>
      <c r="C314" s="5">
        <f t="shared" si="22"/>
        <v>34.081922756598168</v>
      </c>
      <c r="D314" s="5">
        <v>0.4</v>
      </c>
      <c r="E314" s="5">
        <f t="shared" si="23"/>
        <v>0.43576240060293825</v>
      </c>
      <c r="F314" s="5">
        <v>97.509169999999997</v>
      </c>
      <c r="G314" s="5">
        <f t="shared" si="24"/>
        <v>-2.4908300000000026E-2</v>
      </c>
      <c r="H314" s="5">
        <f>B314*(1+N314/12/100)-L314</f>
        <v>-2.8169175000002156E-2</v>
      </c>
      <c r="I314" s="5">
        <f>C314*(1+O314/12)-M314</f>
        <v>-2.8141472541086898E-2</v>
      </c>
      <c r="J314" s="5">
        <v>0.50453236079177566</v>
      </c>
      <c r="K314" s="5">
        <v>0.48</v>
      </c>
      <c r="L314" s="5">
        <v>33.262</v>
      </c>
      <c r="M314" s="5">
        <f t="shared" si="20"/>
        <v>34.11166354918209</v>
      </c>
      <c r="N314" s="4">
        <v>0.03</v>
      </c>
      <c r="O314" s="6">
        <f t="shared" si="21"/>
        <v>5.631090901501881E-4</v>
      </c>
      <c r="P314" s="5">
        <v>7.0000000000000007E-2</v>
      </c>
      <c r="Q314" s="5">
        <v>9.7332691889388478E-2</v>
      </c>
    </row>
    <row r="315" spans="1:17">
      <c r="A315" s="4">
        <v>201202</v>
      </c>
      <c r="B315" s="5">
        <v>34.582999999999998</v>
      </c>
      <c r="C315" s="5">
        <f t="shared" si="22"/>
        <v>36.112505444338986</v>
      </c>
      <c r="D315" s="5">
        <v>0.3</v>
      </c>
      <c r="E315" s="5">
        <f t="shared" si="23"/>
        <v>0.3574952166567586</v>
      </c>
      <c r="F315" s="5">
        <v>95.764610000000005</v>
      </c>
      <c r="G315" s="5">
        <f t="shared" si="24"/>
        <v>-4.2353899999999951E-2</v>
      </c>
      <c r="H315" s="5">
        <f>B315*(1+N315/12/100)-L315</f>
        <v>-3.1406274999994821E-2</v>
      </c>
      <c r="I315" s="5">
        <f>C315*(1+O315/12)-M315</f>
        <v>-3.1344537633884784E-2</v>
      </c>
      <c r="J315" s="5">
        <v>0.6519415049651246</v>
      </c>
      <c r="K315" s="5">
        <v>0.4</v>
      </c>
      <c r="L315" s="5">
        <v>34.616999999999997</v>
      </c>
      <c r="M315" s="5">
        <f t="shared" si="20"/>
        <v>36.148009165390008</v>
      </c>
      <c r="N315" s="4">
        <v>0.09</v>
      </c>
      <c r="O315" s="6">
        <f t="shared" si="21"/>
        <v>1.3820752781220529E-3</v>
      </c>
      <c r="P315" s="5">
        <v>0.12</v>
      </c>
      <c r="Q315" s="5">
        <v>0.16953434050428434</v>
      </c>
    </row>
    <row r="316" spans="1:17">
      <c r="A316" s="4">
        <v>201203</v>
      </c>
      <c r="B316" s="5">
        <v>32.469000000000001</v>
      </c>
      <c r="C316" s="5">
        <f t="shared" si="22"/>
        <v>33.591955560001978</v>
      </c>
      <c r="D316" s="5">
        <v>0.28999999999999998</v>
      </c>
      <c r="E316" s="5">
        <f t="shared" si="23"/>
        <v>0.33461525370053108</v>
      </c>
      <c r="F316" s="5">
        <v>96.657070000000004</v>
      </c>
      <c r="G316" s="5">
        <f t="shared" si="24"/>
        <v>-3.3429299999999953E-2</v>
      </c>
      <c r="H316" s="5">
        <f>B316*(1+N316/12/100)-L316</f>
        <v>-1.2835400000000163E-2</v>
      </c>
      <c r="I316" s="5">
        <f>C316*(1+O316/12)-M316</f>
        <v>-1.2233704162554204E-2</v>
      </c>
      <c r="J316" s="5">
        <v>0.53089160192378837</v>
      </c>
      <c r="K316" s="5">
        <v>0.4</v>
      </c>
      <c r="L316" s="5">
        <v>32.484000000000002</v>
      </c>
      <c r="M316" s="5">
        <f t="shared" si="20"/>
        <v>33.607474342021746</v>
      </c>
      <c r="N316" s="4">
        <v>0.08</v>
      </c>
      <c r="O316" s="6">
        <f t="shared" si="21"/>
        <v>1.1735230542370047E-3</v>
      </c>
      <c r="P316" s="5">
        <v>0.14000000000000001</v>
      </c>
      <c r="Q316" s="5">
        <v>0.17942743350279494</v>
      </c>
    </row>
    <row r="317" spans="1:17">
      <c r="A317" s="4">
        <v>201204</v>
      </c>
      <c r="B317" s="5">
        <v>30.959</v>
      </c>
      <c r="C317" s="5">
        <f t="shared" si="22"/>
        <v>31.852658177837405</v>
      </c>
      <c r="D317" s="5">
        <v>0.28999999999999998</v>
      </c>
      <c r="E317" s="5">
        <f t="shared" si="23"/>
        <v>0.32723696015408288</v>
      </c>
      <c r="F317" s="5">
        <v>97.194400000000002</v>
      </c>
      <c r="G317" s="5">
        <f t="shared" si="24"/>
        <v>-2.8055999999999984E-2</v>
      </c>
      <c r="H317" s="5">
        <f>B317*(1+N317/12/100)-L317</f>
        <v>-2.5936066666666591E-2</v>
      </c>
      <c r="I317" s="5">
        <f>C317*(1+O317/12)-M317</f>
        <v>-2.5857224599992179E-2</v>
      </c>
      <c r="J317" s="5">
        <v>0.39828315802200459</v>
      </c>
      <c r="K317" s="5">
        <v>0.37</v>
      </c>
      <c r="L317" s="5">
        <v>30.986999999999998</v>
      </c>
      <c r="M317" s="5">
        <f t="shared" si="20"/>
        <v>31.881466421933773</v>
      </c>
      <c r="N317" s="4">
        <v>0.08</v>
      </c>
      <c r="O317" s="6">
        <f t="shared" si="21"/>
        <v>1.1117512943132524E-3</v>
      </c>
      <c r="P317" s="5">
        <v>0.14000000000000001</v>
      </c>
      <c r="Q317" s="5">
        <v>0.17290708106639888</v>
      </c>
    </row>
    <row r="318" spans="1:17">
      <c r="A318" s="4">
        <v>201205</v>
      </c>
      <c r="B318" s="5">
        <v>27.741</v>
      </c>
      <c r="C318" s="5">
        <f t="shared" si="22"/>
        <v>28.022341506491017</v>
      </c>
      <c r="D318" s="5">
        <v>0.28999999999999998</v>
      </c>
      <c r="E318" s="5">
        <f t="shared" si="23"/>
        <v>0.30308282121673386</v>
      </c>
      <c r="F318" s="5">
        <v>98.996009999999998</v>
      </c>
      <c r="G318" s="5">
        <f t="shared" si="24"/>
        <v>-1.0039900000000017E-2</v>
      </c>
      <c r="H318" s="5">
        <f>B318*(1+N318/12/100)-L318</f>
        <v>-1.3919425000000984E-2</v>
      </c>
      <c r="I318" s="5">
        <f>C318*(1+O318/12)-M318</f>
        <v>-1.3802448332626227E-2</v>
      </c>
      <c r="J318" s="5">
        <v>0.19257425742574258</v>
      </c>
      <c r="K318" s="5">
        <v>0.4</v>
      </c>
      <c r="L318" s="5">
        <v>27.757000000000001</v>
      </c>
      <c r="M318" s="5">
        <f t="shared" si="20"/>
        <v>28.038503774040997</v>
      </c>
      <c r="N318" s="4">
        <v>0.09</v>
      </c>
      <c r="O318" s="6">
        <f t="shared" si="21"/>
        <v>1.0105447684204648E-3</v>
      </c>
      <c r="P318" s="5">
        <v>0.15</v>
      </c>
      <c r="Q318" s="5">
        <v>0.16166298015445271</v>
      </c>
    </row>
    <row r="319" spans="1:17">
      <c r="A319" s="4">
        <v>201206</v>
      </c>
      <c r="B319" s="5">
        <v>27.58</v>
      </c>
      <c r="C319" s="5">
        <f t="shared" si="22"/>
        <v>27.479288407984733</v>
      </c>
      <c r="D319" s="5">
        <v>0.32</v>
      </c>
      <c r="E319" s="5">
        <f t="shared" si="23"/>
        <v>0.31517986579187274</v>
      </c>
      <c r="F319" s="5">
        <v>100.3665</v>
      </c>
      <c r="G319" s="5">
        <f t="shared" si="24"/>
        <v>3.6650000000000207E-3</v>
      </c>
      <c r="H319" s="5">
        <f>B319*(1+N319/12/100)-L319</f>
        <v>-5.931500000002643E-3</v>
      </c>
      <c r="I319" s="5">
        <f>C319*(1+O319/12)-M319</f>
        <v>-6.0009860820962047E-3</v>
      </c>
      <c r="J319" s="5">
        <v>0.12320304146370441</v>
      </c>
      <c r="K319" s="5">
        <v>0.37</v>
      </c>
      <c r="L319" s="5">
        <v>27.588000000000001</v>
      </c>
      <c r="M319" s="5">
        <f t="shared" si="20"/>
        <v>27.487259195050143</v>
      </c>
      <c r="N319" s="4">
        <v>0.09</v>
      </c>
      <c r="O319" s="6">
        <f t="shared" si="21"/>
        <v>8.6019737661470681E-4</v>
      </c>
      <c r="P319" s="5">
        <v>0.15</v>
      </c>
      <c r="Q319" s="5">
        <v>0.14580064065201034</v>
      </c>
    </row>
    <row r="320" spans="1:17">
      <c r="A320" s="4">
        <v>201207</v>
      </c>
      <c r="B320" s="5">
        <v>27.895</v>
      </c>
      <c r="C320" s="5">
        <f t="shared" si="22"/>
        <v>28.025762603153794</v>
      </c>
      <c r="D320" s="5">
        <v>0.3</v>
      </c>
      <c r="E320" s="5">
        <f t="shared" si="23"/>
        <v>0.30609397326043847</v>
      </c>
      <c r="F320" s="5">
        <v>99.533420000000007</v>
      </c>
      <c r="G320" s="5">
        <f t="shared" si="24"/>
        <v>-4.6657999999999335E-3</v>
      </c>
      <c r="H320" s="5">
        <f>B320*(1+N320/12/100)-L320</f>
        <v>-1.6675416666664944E-2</v>
      </c>
      <c r="I320" s="5">
        <f>C320*(1+O320/12)-M320</f>
        <v>-1.663315793540221E-2</v>
      </c>
      <c r="J320" s="5">
        <v>0.262019617301817</v>
      </c>
      <c r="K320" s="5">
        <v>0.33</v>
      </c>
      <c r="L320" s="5">
        <v>27.914000000000001</v>
      </c>
      <c r="M320" s="5">
        <f t="shared" si="20"/>
        <v>28.044851668916831</v>
      </c>
      <c r="N320" s="4">
        <v>0.1</v>
      </c>
      <c r="O320" s="6">
        <f t="shared" si="21"/>
        <v>1.0515643891267871E-3</v>
      </c>
      <c r="P320" s="5">
        <v>0.15</v>
      </c>
      <c r="Q320" s="5">
        <v>0.15539082249961864</v>
      </c>
    </row>
    <row r="321" spans="1:17">
      <c r="A321" s="4">
        <v>201208</v>
      </c>
      <c r="B321" s="5">
        <v>31.37</v>
      </c>
      <c r="C321" s="5">
        <f t="shared" si="22"/>
        <v>31.745736184330504</v>
      </c>
      <c r="D321" s="5">
        <v>0.26</v>
      </c>
      <c r="E321" s="5">
        <f t="shared" si="23"/>
        <v>0.27509173070629361</v>
      </c>
      <c r="F321" s="5">
        <v>98.816419999999994</v>
      </c>
      <c r="G321" s="5">
        <f t="shared" si="24"/>
        <v>-1.1835800000000063E-2</v>
      </c>
      <c r="H321" s="5">
        <f>B321*(1+N321/12/100)-L321</f>
        <v>-1.8385833333326218E-2</v>
      </c>
      <c r="I321" s="5">
        <f>C321*(1+O321/12)-M321</f>
        <v>-1.8257500623569456E-2</v>
      </c>
      <c r="J321" s="5">
        <v>0.56398440269408012</v>
      </c>
      <c r="K321" s="5">
        <v>0.33</v>
      </c>
      <c r="L321" s="5">
        <v>31.390999999999998</v>
      </c>
      <c r="M321" s="5">
        <f t="shared" si="20"/>
        <v>31.766987713175602</v>
      </c>
      <c r="N321" s="4">
        <v>0.1</v>
      </c>
      <c r="O321" s="6">
        <f t="shared" si="21"/>
        <v>1.131753204578754E-3</v>
      </c>
      <c r="P321" s="5">
        <v>0.14000000000000001</v>
      </c>
      <c r="Q321" s="5">
        <v>0.15365442301997997</v>
      </c>
    </row>
    <row r="322" spans="1:17">
      <c r="A322" s="4">
        <v>201209</v>
      </c>
      <c r="B322" s="5">
        <v>34.517000000000003</v>
      </c>
      <c r="C322" s="5">
        <f t="shared" si="22"/>
        <v>35.4293845980458</v>
      </c>
      <c r="D322" s="5">
        <v>0.24</v>
      </c>
      <c r="E322" s="5">
        <f t="shared" si="23"/>
        <v>0.27277680278056565</v>
      </c>
      <c r="F322" s="5">
        <v>97.424779999999998</v>
      </c>
      <c r="G322" s="5">
        <f t="shared" si="24"/>
        <v>-2.5752200000000017E-2</v>
      </c>
      <c r="H322" s="5">
        <f>B322*(1+N322/12/100)-L322</f>
        <v>-2.6835941666661256E-2</v>
      </c>
      <c r="I322" s="5">
        <f>C322*(1+O322/12)-M322</f>
        <v>-2.6679029620048311E-2</v>
      </c>
      <c r="J322" s="5">
        <v>0.6122853130738487</v>
      </c>
      <c r="K322" s="5">
        <v>0.26</v>
      </c>
      <c r="L322" s="5">
        <v>34.546999999999997</v>
      </c>
      <c r="M322" s="5">
        <f t="shared" ref="M322:M385" si="25">L322/(1+G322)</f>
        <v>35.460177585209841</v>
      </c>
      <c r="N322" s="4">
        <v>0.11</v>
      </c>
      <c r="O322" s="6">
        <f t="shared" ref="O322:O385" si="26">(N322-G322)/(1+G322)/100</f>
        <v>1.3934052506969993E-3</v>
      </c>
      <c r="P322" s="5">
        <v>0.14000000000000001</v>
      </c>
      <c r="Q322" s="5">
        <v>0.1701335122337459</v>
      </c>
    </row>
    <row r="323" spans="1:17">
      <c r="A323" s="4">
        <v>201210</v>
      </c>
      <c r="B323" s="5">
        <v>32.287999999999997</v>
      </c>
      <c r="C323" s="5">
        <f t="shared" ref="C323:C386" si="27">B323/(1+G323)</f>
        <v>33.332555628760723</v>
      </c>
      <c r="D323" s="5">
        <v>0.23</v>
      </c>
      <c r="E323" s="5">
        <f t="shared" ref="E323:E386" si="28">(D323-G323)/(1+G323)</f>
        <v>0.2697919791679787</v>
      </c>
      <c r="F323" s="5">
        <v>96.866259999999997</v>
      </c>
      <c r="G323" s="5">
        <f t="shared" ref="G323:G386" si="29">(F323-100)/100</f>
        <v>-3.1337400000000029E-2</v>
      </c>
      <c r="H323" s="5">
        <f>B323*(1+N323/12/100)-L323</f>
        <v>-2.5309333333332518E-2</v>
      </c>
      <c r="I323" s="5">
        <f>C323*(1+O323/12)-M323</f>
        <v>-2.5139634798513555E-2</v>
      </c>
      <c r="J323" s="5">
        <v>0.63154131863916163</v>
      </c>
      <c r="K323" s="5">
        <v>0.2</v>
      </c>
      <c r="L323" s="5">
        <v>32.316000000000003</v>
      </c>
      <c r="M323" s="5">
        <f t="shared" si="25"/>
        <v>33.36146146243285</v>
      </c>
      <c r="N323" s="4">
        <v>0.1</v>
      </c>
      <c r="O323" s="6">
        <f t="shared" si="26"/>
        <v>1.3558632283315166E-3</v>
      </c>
      <c r="P323" s="5">
        <v>0.15</v>
      </c>
      <c r="Q323" s="5">
        <v>0.18720388296193127</v>
      </c>
    </row>
    <row r="324" spans="1:17">
      <c r="A324" s="4">
        <v>201211</v>
      </c>
      <c r="B324" s="5">
        <v>33.204000000000001</v>
      </c>
      <c r="C324" s="5">
        <f t="shared" si="27"/>
        <v>34.212223976933018</v>
      </c>
      <c r="D324" s="5">
        <v>0.23</v>
      </c>
      <c r="E324" s="5">
        <f t="shared" si="28"/>
        <v>0.26734837644945231</v>
      </c>
      <c r="F324" s="5">
        <v>97.053030000000007</v>
      </c>
      <c r="G324" s="5">
        <f t="shared" si="29"/>
        <v>-2.9469699999999932E-2</v>
      </c>
      <c r="H324" s="5">
        <f>B324*(1+N324/12/100)-L324</f>
        <v>-2.2509700000000521E-2</v>
      </c>
      <c r="I324" s="5">
        <f>C324*(1+O324/12)-M324</f>
        <v>-2.2249585153900853E-2</v>
      </c>
      <c r="J324" s="5">
        <v>0.67782832181038877</v>
      </c>
      <c r="K324" s="5">
        <v>0.23</v>
      </c>
      <c r="L324" s="5">
        <v>33.228999999999999</v>
      </c>
      <c r="M324" s="5">
        <f t="shared" si="25"/>
        <v>34.237983090275492</v>
      </c>
      <c r="N324" s="4">
        <v>0.09</v>
      </c>
      <c r="O324" s="6">
        <f t="shared" si="26"/>
        <v>1.2309734173162848E-3</v>
      </c>
      <c r="P324" s="5">
        <v>0.14000000000000001</v>
      </c>
      <c r="Q324" s="5">
        <v>0.17461556841656559</v>
      </c>
    </row>
    <row r="325" spans="1:17">
      <c r="A325" s="4">
        <v>201212</v>
      </c>
      <c r="B325" s="5">
        <v>30.172999999999998</v>
      </c>
      <c r="C325" s="5">
        <f t="shared" si="27"/>
        <v>31.468222601824309</v>
      </c>
      <c r="D325" s="5">
        <v>0.24</v>
      </c>
      <c r="E325" s="5">
        <f t="shared" si="28"/>
        <v>0.29322891413721347</v>
      </c>
      <c r="F325" s="5">
        <v>95.884029999999996</v>
      </c>
      <c r="G325" s="5">
        <f t="shared" si="29"/>
        <v>-4.1159700000000042E-2</v>
      </c>
      <c r="H325" s="5">
        <f>B325*(1+N325/12/100)-L325</f>
        <v>-2.3239908333337667E-2</v>
      </c>
      <c r="I325" s="5">
        <f>C325*(1+O325/12)-M325</f>
        <v>-2.3033034295043109E-2</v>
      </c>
      <c r="J325" s="5">
        <v>0.61582445405633501</v>
      </c>
      <c r="K325" s="5">
        <v>0.26</v>
      </c>
      <c r="L325" s="5">
        <v>30.198</v>
      </c>
      <c r="M325" s="5">
        <f t="shared" si="25"/>
        <v>31.494295765415785</v>
      </c>
      <c r="N325" s="4">
        <v>7.0000000000000007E-2</v>
      </c>
      <c r="O325" s="6">
        <f t="shared" si="26"/>
        <v>1.159314017151762E-3</v>
      </c>
      <c r="P325" s="5">
        <v>0.12</v>
      </c>
      <c r="Q325" s="5">
        <v>0.16807772889812833</v>
      </c>
    </row>
    <row r="326" spans="1:17">
      <c r="A326" s="4">
        <v>201301</v>
      </c>
      <c r="B326" s="5">
        <v>31.335000000000001</v>
      </c>
      <c r="C326" s="5">
        <f t="shared" si="27"/>
        <v>32.702064002745153</v>
      </c>
      <c r="D326" s="5">
        <v>0.23</v>
      </c>
      <c r="E326" s="5">
        <f t="shared" si="28"/>
        <v>0.28366167938013531</v>
      </c>
      <c r="F326" s="5">
        <v>95.819640000000007</v>
      </c>
      <c r="G326" s="5">
        <f t="shared" si="29"/>
        <v>-4.1803599999999934E-2</v>
      </c>
      <c r="H326" s="5">
        <f>B326*(1+N326/12/100)-L326</f>
        <v>-1.4172125000001756E-2</v>
      </c>
      <c r="I326" s="5">
        <f>C326*(1+O326/12)-M326</f>
        <v>-1.351827203436784E-2</v>
      </c>
      <c r="J326" s="5">
        <v>0.6774633082882392</v>
      </c>
      <c r="K326" s="5">
        <v>0.23</v>
      </c>
      <c r="L326" s="5">
        <v>31.350999999999999</v>
      </c>
      <c r="M326" s="5">
        <f t="shared" si="25"/>
        <v>32.718762040850912</v>
      </c>
      <c r="N326" s="4">
        <v>7.0000000000000007E-2</v>
      </c>
      <c r="O326" s="6">
        <f t="shared" si="26"/>
        <v>1.1668129832255677E-3</v>
      </c>
      <c r="P326" s="5">
        <v>0.11</v>
      </c>
      <c r="Q326" s="5">
        <v>0.1584263935869514</v>
      </c>
    </row>
    <row r="327" spans="1:17">
      <c r="A327" s="4">
        <v>201302</v>
      </c>
      <c r="B327" s="5">
        <v>28.395</v>
      </c>
      <c r="C327" s="5">
        <f t="shared" si="27"/>
        <v>29.365892191030635</v>
      </c>
      <c r="D327" s="5">
        <v>0.22</v>
      </c>
      <c r="E327" s="5">
        <f t="shared" si="28"/>
        <v>0.26171468473524828</v>
      </c>
      <c r="F327" s="5">
        <v>96.693809999999999</v>
      </c>
      <c r="G327" s="5">
        <f t="shared" si="29"/>
        <v>-3.3061900000000005E-2</v>
      </c>
      <c r="H327" s="5">
        <f>B327*(1+N327/12/100)-L327</f>
        <v>-1.3633750000000333E-2</v>
      </c>
      <c r="I327" s="5">
        <f>C327*(1+O327/12)-M327</f>
        <v>-1.3179504966817746E-2</v>
      </c>
      <c r="J327" s="5">
        <v>0.40426639885435844</v>
      </c>
      <c r="K327" s="5">
        <v>0.18</v>
      </c>
      <c r="L327" s="5">
        <v>28.411000000000001</v>
      </c>
      <c r="M327" s="5">
        <f t="shared" si="25"/>
        <v>29.38243926886323</v>
      </c>
      <c r="N327" s="4">
        <v>0.1</v>
      </c>
      <c r="O327" s="6">
        <f t="shared" si="26"/>
        <v>1.3761160099079767E-3</v>
      </c>
      <c r="P327" s="5">
        <v>0.12</v>
      </c>
      <c r="Q327" s="5">
        <v>0.15829544828153944</v>
      </c>
    </row>
    <row r="328" spans="1:17">
      <c r="A328" s="4">
        <v>201303</v>
      </c>
      <c r="B328" s="5">
        <v>28.292000000000002</v>
      </c>
      <c r="C328" s="5">
        <f t="shared" si="27"/>
        <v>28.967510764012466</v>
      </c>
      <c r="D328" s="5">
        <v>0.21</v>
      </c>
      <c r="E328" s="5">
        <f t="shared" si="28"/>
        <v>0.23889042925403225</v>
      </c>
      <c r="F328" s="5">
        <v>97.668040000000005</v>
      </c>
      <c r="G328" s="5">
        <f t="shared" si="29"/>
        <v>-2.3319599999999951E-2</v>
      </c>
      <c r="H328" s="5">
        <f>B328*(1+N328/12/100)-L328</f>
        <v>-2.8878099999996465E-2</v>
      </c>
      <c r="I328" s="5">
        <f>C328*(1+O328/12)-M328</f>
        <v>-2.8939365483349633E-2</v>
      </c>
      <c r="J328" s="5">
        <v>0.17904917415059976</v>
      </c>
      <c r="K328" s="5">
        <v>0.21</v>
      </c>
      <c r="L328" s="5">
        <v>28.323</v>
      </c>
      <c r="M328" s="5">
        <f t="shared" si="25"/>
        <v>28.999250932034677</v>
      </c>
      <c r="N328" s="4">
        <v>0.09</v>
      </c>
      <c r="O328" s="6">
        <f t="shared" si="26"/>
        <v>1.1602526271644229E-3</v>
      </c>
      <c r="P328" s="5">
        <v>0.11</v>
      </c>
      <c r="Q328" s="5">
        <v>0.1365027904727073</v>
      </c>
    </row>
    <row r="329" spans="1:17">
      <c r="A329" s="4">
        <v>201304</v>
      </c>
      <c r="B329" s="5">
        <v>24.143999999999998</v>
      </c>
      <c r="C329" s="5">
        <f t="shared" si="27"/>
        <v>24.862025233555165</v>
      </c>
      <c r="D329" s="5">
        <v>0.2</v>
      </c>
      <c r="E329" s="5">
        <f t="shared" si="28"/>
        <v>0.23568713884469022</v>
      </c>
      <c r="F329" s="5">
        <v>97.111959999999996</v>
      </c>
      <c r="G329" s="5">
        <f t="shared" si="29"/>
        <v>-2.8880400000000039E-2</v>
      </c>
      <c r="H329" s="5">
        <f>B329*(1+N329/12/100)-L329</f>
        <v>-1.8792799999999943E-2</v>
      </c>
      <c r="I329" s="5">
        <f>C329*(1+O329/12)-M329</f>
        <v>-1.8698566455693566E-2</v>
      </c>
      <c r="J329" s="5">
        <v>0.20573839662447257</v>
      </c>
      <c r="K329" s="5">
        <v>0.22</v>
      </c>
      <c r="L329" s="5">
        <v>24.164000000000001</v>
      </c>
      <c r="M329" s="5">
        <f t="shared" si="25"/>
        <v>24.88262001920258</v>
      </c>
      <c r="N329" s="4">
        <v>0.06</v>
      </c>
      <c r="O329" s="6">
        <f t="shared" si="26"/>
        <v>9.1523639312809718E-4</v>
      </c>
      <c r="P329" s="5">
        <v>0.09</v>
      </c>
      <c r="Q329" s="5">
        <v>0.12241581778392696</v>
      </c>
    </row>
    <row r="330" spans="1:17">
      <c r="A330" s="4">
        <v>201305</v>
      </c>
      <c r="B330" s="5">
        <v>22.228000000000002</v>
      </c>
      <c r="C330" s="5">
        <f t="shared" si="27"/>
        <v>22.716059072381945</v>
      </c>
      <c r="D330" s="5">
        <v>0.2</v>
      </c>
      <c r="E330" s="5">
        <f t="shared" si="28"/>
        <v>0.22634833934039636</v>
      </c>
      <c r="F330" s="5">
        <v>97.851479999999995</v>
      </c>
      <c r="G330" s="5">
        <f t="shared" si="29"/>
        <v>-2.1485200000000048E-2</v>
      </c>
      <c r="H330" s="5">
        <f>B330*(1+N330/12/100)-L330</f>
        <v>-1.4259066666664211E-2</v>
      </c>
      <c r="I330" s="5">
        <f>C330*(1+O330/12)-M330</f>
        <v>-1.4139880293342344E-2</v>
      </c>
      <c r="J330" s="5">
        <v>7.2268484266532346E-2</v>
      </c>
      <c r="K330" s="5">
        <v>0.24</v>
      </c>
      <c r="L330" s="5">
        <v>22.242999999999999</v>
      </c>
      <c r="M330" s="5">
        <f t="shared" si="25"/>
        <v>22.731388426623695</v>
      </c>
      <c r="N330" s="4">
        <v>0.04</v>
      </c>
      <c r="O330" s="6">
        <f t="shared" si="26"/>
        <v>6.2835227428343493E-4</v>
      </c>
      <c r="P330" s="5">
        <v>0.08</v>
      </c>
      <c r="Q330" s="5">
        <v>0.10371350540635672</v>
      </c>
    </row>
    <row r="331" spans="1:17">
      <c r="A331" s="4">
        <v>201306</v>
      </c>
      <c r="B331" s="5">
        <v>19.451000000000001</v>
      </c>
      <c r="C331" s="5">
        <f t="shared" si="27"/>
        <v>19.675093411428143</v>
      </c>
      <c r="D331" s="5">
        <v>0.19</v>
      </c>
      <c r="E331" s="5">
        <f t="shared" si="28"/>
        <v>0.2037098945863704</v>
      </c>
      <c r="F331" s="5">
        <v>98.86103</v>
      </c>
      <c r="G331" s="5">
        <f t="shared" si="29"/>
        <v>-1.1389700000000004E-2</v>
      </c>
      <c r="H331" s="5">
        <f>B331*(1+N331/12/100)-L331</f>
        <v>-7.1895416666656331E-3</v>
      </c>
      <c r="I331" s="5">
        <f>C331*(1+O331/12)-M331</f>
        <v>-7.0740310228103453E-3</v>
      </c>
      <c r="J331" s="5">
        <v>1.2277587901368577E-2</v>
      </c>
      <c r="K331" s="5">
        <v>0.23</v>
      </c>
      <c r="L331" s="5">
        <v>19.459</v>
      </c>
      <c r="M331" s="5">
        <f t="shared" si="25"/>
        <v>19.683185578786709</v>
      </c>
      <c r="N331" s="4">
        <v>0.05</v>
      </c>
      <c r="O331" s="6">
        <f t="shared" si="26"/>
        <v>6.2096965811503282E-4</v>
      </c>
      <c r="P331" s="5">
        <v>0.09</v>
      </c>
      <c r="Q331" s="5">
        <v>0.10255780260432246</v>
      </c>
    </row>
    <row r="332" spans="1:17">
      <c r="A332" s="4">
        <v>201307</v>
      </c>
      <c r="B332" s="5">
        <v>19.617000000000001</v>
      </c>
      <c r="C332" s="5">
        <f t="shared" si="27"/>
        <v>19.770685446247864</v>
      </c>
      <c r="D332" s="5">
        <v>0.14000000000000001</v>
      </c>
      <c r="E332" s="5">
        <f t="shared" si="28"/>
        <v>0.14893110102067406</v>
      </c>
      <c r="F332" s="5">
        <v>99.222660000000005</v>
      </c>
      <c r="G332" s="5">
        <f t="shared" si="29"/>
        <v>-7.7733999999999529E-3</v>
      </c>
      <c r="H332" s="5">
        <f>B332*(1+N332/12/100)-L332</f>
        <v>-1.0346099999999581E-2</v>
      </c>
      <c r="I332" s="5">
        <f>C332*(1+O332/12)-M332</f>
        <v>-1.0292916906866623E-2</v>
      </c>
      <c r="J332" s="5">
        <v>7.5059217573663642E-2</v>
      </c>
      <c r="K332" s="5">
        <v>0.23</v>
      </c>
      <c r="L332" s="5">
        <v>19.628</v>
      </c>
      <c r="M332" s="5">
        <f t="shared" si="25"/>
        <v>19.781771623538411</v>
      </c>
      <c r="N332" s="4">
        <v>0.04</v>
      </c>
      <c r="O332" s="6">
        <f t="shared" si="26"/>
        <v>4.8147671106579836E-4</v>
      </c>
      <c r="P332" s="5">
        <v>7.0000000000000007E-2</v>
      </c>
      <c r="Q332" s="5">
        <v>7.838270008080811E-2</v>
      </c>
    </row>
    <row r="333" spans="1:17">
      <c r="A333" s="4">
        <v>201308</v>
      </c>
      <c r="B333" s="5">
        <v>23.463000000000001</v>
      </c>
      <c r="C333" s="5">
        <f t="shared" si="27"/>
        <v>23.698240585168676</v>
      </c>
      <c r="D333" s="5">
        <v>0.12</v>
      </c>
      <c r="E333" s="5">
        <f t="shared" si="28"/>
        <v>0.13122914611894973</v>
      </c>
      <c r="F333" s="5">
        <v>99.007350000000002</v>
      </c>
      <c r="G333" s="5">
        <f t="shared" si="29"/>
        <v>-9.9264999999999753E-3</v>
      </c>
      <c r="H333" s="5">
        <f>B333*(1+N333/12/100)-L333</f>
        <v>-1.4217900000002004E-2</v>
      </c>
      <c r="I333" s="5">
        <f>C333*(1+O333/12)-M333</f>
        <v>-1.4154529765910695E-2</v>
      </c>
      <c r="J333" s="5">
        <v>0.32816444284168772</v>
      </c>
      <c r="K333" s="5">
        <v>0.23</v>
      </c>
      <c r="L333" s="5">
        <v>23.478000000000002</v>
      </c>
      <c r="M333" s="5">
        <f t="shared" si="25"/>
        <v>23.713390975518486</v>
      </c>
      <c r="N333" s="4">
        <v>0.04</v>
      </c>
      <c r="O333" s="6">
        <f t="shared" si="26"/>
        <v>5.0427064253310465E-4</v>
      </c>
      <c r="P333" s="5">
        <v>7.0000000000000007E-2</v>
      </c>
      <c r="Q333" s="5">
        <v>8.072784495292519E-2</v>
      </c>
    </row>
    <row r="334" spans="1:17">
      <c r="A334" s="4">
        <v>201309</v>
      </c>
      <c r="B334" s="5">
        <v>21.655999999999999</v>
      </c>
      <c r="C334" s="5">
        <f t="shared" si="27"/>
        <v>21.937439802717019</v>
      </c>
      <c r="D334" s="5">
        <v>0.11</v>
      </c>
      <c r="E334" s="5">
        <f t="shared" si="28"/>
        <v>0.12442547935980283</v>
      </c>
      <c r="F334" s="5">
        <v>98.717079999999996</v>
      </c>
      <c r="G334" s="5">
        <f t="shared" si="29"/>
        <v>-1.2829200000000042E-2</v>
      </c>
      <c r="H334" s="5">
        <f>B334*(1+N334/12/100)-L334</f>
        <v>-2.7639066666665713E-2</v>
      </c>
      <c r="I334" s="5">
        <f>C334*(1+O334/12)-M334</f>
        <v>-2.775592920126968E-2</v>
      </c>
      <c r="J334" s="5">
        <v>0.27467326646693585</v>
      </c>
      <c r="K334" s="5">
        <v>0.23</v>
      </c>
      <c r="L334" s="5">
        <v>21.684000000000001</v>
      </c>
      <c r="M334" s="5">
        <f t="shared" si="25"/>
        <v>21.965803688682854</v>
      </c>
      <c r="N334" s="4">
        <v>0.02</v>
      </c>
      <c r="O334" s="6">
        <f t="shared" si="26"/>
        <v>3.3255845898197195E-4</v>
      </c>
      <c r="P334" s="5">
        <v>0.04</v>
      </c>
      <c r="Q334" s="5">
        <v>5.3515764445220673E-2</v>
      </c>
    </row>
    <row r="335" spans="1:17">
      <c r="A335" s="4">
        <v>201310</v>
      </c>
      <c r="B335" s="5">
        <v>21.832000000000001</v>
      </c>
      <c r="C335" s="5">
        <f t="shared" si="27"/>
        <v>22.441626791799226</v>
      </c>
      <c r="D335" s="5">
        <v>0.12</v>
      </c>
      <c r="E335" s="5">
        <f t="shared" si="28"/>
        <v>0.15127436821249232</v>
      </c>
      <c r="F335" s="5">
        <v>97.283500000000004</v>
      </c>
      <c r="G335" s="5">
        <f t="shared" si="29"/>
        <v>-2.7164999999999963E-2</v>
      </c>
      <c r="H335" s="5">
        <f>B335*(1+N335/12/100)-L335</f>
        <v>-3.4090333333331557E-2</v>
      </c>
      <c r="I335" s="5">
        <f>C335*(1+O335/12)-M335</f>
        <v>-3.4493937708358402E-2</v>
      </c>
      <c r="J335" s="5">
        <v>0.33605348002695862</v>
      </c>
      <c r="K335" s="5">
        <v>0.2</v>
      </c>
      <c r="L335" s="5">
        <v>21.867000000000001</v>
      </c>
      <c r="M335" s="5">
        <f t="shared" si="25"/>
        <v>22.477604115805867</v>
      </c>
      <c r="N335" s="4">
        <v>0.05</v>
      </c>
      <c r="O335" s="6">
        <f t="shared" si="26"/>
        <v>7.9319720199211546E-4</v>
      </c>
      <c r="P335" s="5">
        <v>0.08</v>
      </c>
      <c r="Q335" s="5">
        <v>0.11015742649061759</v>
      </c>
    </row>
    <row r="336" spans="1:17">
      <c r="A336" s="4">
        <v>201311</v>
      </c>
      <c r="B336" s="5">
        <v>19.981000000000002</v>
      </c>
      <c r="C336" s="5">
        <f t="shared" si="27"/>
        <v>20.431207793082923</v>
      </c>
      <c r="D336" s="5">
        <v>0.12</v>
      </c>
      <c r="E336" s="5">
        <f t="shared" si="28"/>
        <v>0.14523561024237377</v>
      </c>
      <c r="F336" s="5">
        <v>97.796469999999999</v>
      </c>
      <c r="G336" s="5">
        <f t="shared" si="29"/>
        <v>-2.2035300000000008E-2</v>
      </c>
      <c r="H336" s="5">
        <f>B336*(1+N336/12/100)-L336</f>
        <v>-1.683444166666348E-2</v>
      </c>
      <c r="I336" s="5">
        <f>C336*(1+O336/12)-M336</f>
        <v>-1.6803271513271767E-2</v>
      </c>
      <c r="J336" s="5">
        <v>9.2077087794432549E-2</v>
      </c>
      <c r="K336" s="5">
        <v>0.18</v>
      </c>
      <c r="L336" s="5">
        <v>19.998999999999999</v>
      </c>
      <c r="M336" s="5">
        <f t="shared" si="25"/>
        <v>20.449613365390384</v>
      </c>
      <c r="N336" s="4">
        <v>7.0000000000000007E-2</v>
      </c>
      <c r="O336" s="6">
        <f t="shared" si="26"/>
        <v>9.4109020499410676E-4</v>
      </c>
      <c r="P336" s="5">
        <v>0.1</v>
      </c>
      <c r="Q336" s="5">
        <v>0.12478497434518854</v>
      </c>
    </row>
    <row r="337" spans="1:17">
      <c r="A337" s="4">
        <v>201312</v>
      </c>
      <c r="B337" s="5">
        <v>19.338999999999999</v>
      </c>
      <c r="C337" s="5">
        <f t="shared" si="27"/>
        <v>19.788967479233044</v>
      </c>
      <c r="D337" s="5">
        <v>0.14000000000000001</v>
      </c>
      <c r="E337" s="5">
        <f t="shared" si="28"/>
        <v>0.16652479064717265</v>
      </c>
      <c r="F337" s="5">
        <v>97.726169999999996</v>
      </c>
      <c r="G337" s="5">
        <f t="shared" si="29"/>
        <v>-2.2738300000000038E-2</v>
      </c>
      <c r="H337" s="5">
        <f>B337*(1+N337/12/100)-L337</f>
        <v>-1.6871891666667693E-2</v>
      </c>
      <c r="I337" s="5">
        <f>C337*(1+O337/12)-M337</f>
        <v>-1.6853899691707142E-2</v>
      </c>
      <c r="J337" s="5">
        <v>0.2112830107217385</v>
      </c>
      <c r="K337" s="5">
        <v>0.18</v>
      </c>
      <c r="L337" s="5">
        <v>19.356999999999999</v>
      </c>
      <c r="M337" s="5">
        <f t="shared" si="25"/>
        <v>19.807386291716945</v>
      </c>
      <c r="N337" s="4">
        <v>7.0000000000000007E-2</v>
      </c>
      <c r="O337" s="6">
        <f t="shared" si="26"/>
        <v>9.4896075431995393E-4</v>
      </c>
      <c r="P337" s="5">
        <v>0.1</v>
      </c>
      <c r="Q337" s="5">
        <v>0.12559409623849993</v>
      </c>
    </row>
    <row r="338" spans="1:17">
      <c r="A338" s="4">
        <v>201401</v>
      </c>
      <c r="B338" s="5">
        <v>19.105</v>
      </c>
      <c r="C338" s="5">
        <f t="shared" si="27"/>
        <v>19.356489185745801</v>
      </c>
      <c r="D338" s="5">
        <v>0.12</v>
      </c>
      <c r="E338" s="5">
        <f t="shared" si="28"/>
        <v>0.13474315038132942</v>
      </c>
      <c r="F338" s="5">
        <v>98.700749999999999</v>
      </c>
      <c r="G338" s="5">
        <f t="shared" si="29"/>
        <v>-1.2992500000000008E-2</v>
      </c>
      <c r="H338" s="5">
        <f>B338*(1+N338/12/100)-L338</f>
        <v>-1.4363166666665705E-2</v>
      </c>
      <c r="I338" s="5">
        <f>C338*(1+O338/12)-M338</f>
        <v>-1.4331410219629248E-2</v>
      </c>
      <c r="J338" s="5">
        <v>0.14748383469215631</v>
      </c>
      <c r="K338" s="5">
        <v>0.22</v>
      </c>
      <c r="L338" s="5">
        <v>19.12</v>
      </c>
      <c r="M338" s="5">
        <f t="shared" si="25"/>
        <v>19.371686638652694</v>
      </c>
      <c r="N338" s="4">
        <v>0.04</v>
      </c>
      <c r="O338" s="6">
        <f t="shared" si="26"/>
        <v>5.3690068211234478E-4</v>
      </c>
      <c r="P338" s="5">
        <v>7.0000000000000007E-2</v>
      </c>
      <c r="Q338" s="5">
        <v>8.4084974025020076E-2</v>
      </c>
    </row>
    <row r="339" spans="1:17">
      <c r="A339" s="4">
        <v>201402</v>
      </c>
      <c r="B339" s="5">
        <v>21.204000000000001</v>
      </c>
      <c r="C339" s="5">
        <f t="shared" si="27"/>
        <v>21.437098433526799</v>
      </c>
      <c r="D339" s="5">
        <v>0.13</v>
      </c>
      <c r="E339" s="5">
        <f t="shared" si="28"/>
        <v>0.1424222424960046</v>
      </c>
      <c r="F339" s="5">
        <v>98.912639999999996</v>
      </c>
      <c r="G339" s="5">
        <f t="shared" si="29"/>
        <v>-1.0873600000000039E-2</v>
      </c>
      <c r="H339" s="5">
        <f>B339*(1+N339/12/100)-L339</f>
        <v>-1.7116500000000201E-2</v>
      </c>
      <c r="I339" s="5">
        <f>C339*(1+O339/12)-M339</f>
        <v>-1.7098460692853479E-2</v>
      </c>
      <c r="J339" s="5">
        <v>0.47625866126828947</v>
      </c>
      <c r="K339" s="5">
        <v>0.19</v>
      </c>
      <c r="L339" s="5">
        <v>21.222000000000001</v>
      </c>
      <c r="M339" s="5">
        <f t="shared" si="25"/>
        <v>21.455296309955941</v>
      </c>
      <c r="N339" s="4">
        <v>0.05</v>
      </c>
      <c r="O339" s="6">
        <f t="shared" si="26"/>
        <v>6.1542791699827288E-4</v>
      </c>
      <c r="P339" s="5">
        <v>0.08</v>
      </c>
      <c r="Q339" s="5">
        <v>9.1872585748393784E-2</v>
      </c>
    </row>
    <row r="340" spans="1:17">
      <c r="A340" s="4">
        <v>201403</v>
      </c>
      <c r="B340" s="5">
        <v>19.734000000000002</v>
      </c>
      <c r="C340" s="5">
        <f t="shared" si="27"/>
        <v>19.887649995097121</v>
      </c>
      <c r="D340" s="5">
        <v>0.12</v>
      </c>
      <c r="E340" s="5">
        <f t="shared" si="28"/>
        <v>0.12872038078994497</v>
      </c>
      <c r="F340" s="5">
        <v>99.227410000000006</v>
      </c>
      <c r="G340" s="5">
        <f t="shared" si="29"/>
        <v>-7.7258999999999392E-3</v>
      </c>
      <c r="H340" s="5">
        <f>B340*(1+N340/12/100)-L340</f>
        <v>-1.7177749999994774E-2</v>
      </c>
      <c r="I340" s="5">
        <f>C340*(1+O340/12)-M340</f>
        <v>-1.7176006361836471E-2</v>
      </c>
      <c r="J340" s="5">
        <v>0.26411713225999139</v>
      </c>
      <c r="K340" s="5">
        <v>0.18</v>
      </c>
      <c r="L340" s="5">
        <v>19.751999999999999</v>
      </c>
      <c r="M340" s="5">
        <f t="shared" si="25"/>
        <v>19.9057901440741</v>
      </c>
      <c r="N340" s="4">
        <v>0.05</v>
      </c>
      <c r="O340" s="6">
        <f t="shared" si="26"/>
        <v>5.8175356990573411E-4</v>
      </c>
      <c r="P340" s="5">
        <v>0.08</v>
      </c>
      <c r="Q340" s="5">
        <v>8.8408938618875513E-2</v>
      </c>
    </row>
    <row r="341" spans="1:17">
      <c r="A341" s="4">
        <v>201404</v>
      </c>
      <c r="B341" s="5">
        <v>19.119</v>
      </c>
      <c r="C341" s="5">
        <f t="shared" si="27"/>
        <v>19.328331630052961</v>
      </c>
      <c r="D341" s="5">
        <v>0.12</v>
      </c>
      <c r="E341" s="5">
        <f t="shared" si="28"/>
        <v>0.13226274520944173</v>
      </c>
      <c r="F341" s="5">
        <v>98.916970000000006</v>
      </c>
      <c r="G341" s="5">
        <f t="shared" si="29"/>
        <v>-1.0830299999999937E-2</v>
      </c>
      <c r="H341" s="5">
        <f>B341*(1+N341/12/100)-L341</f>
        <v>-2.8522025000000895E-2</v>
      </c>
      <c r="I341" s="5">
        <f>C341*(1+O341/12)-M341</f>
        <v>-2.8652665648980502E-2</v>
      </c>
      <c r="J341" s="5">
        <v>0.15034620422930572</v>
      </c>
      <c r="K341" s="5">
        <v>0.19</v>
      </c>
      <c r="L341" s="5">
        <v>19.148</v>
      </c>
      <c r="M341" s="5">
        <f t="shared" si="25"/>
        <v>19.357649147562849</v>
      </c>
      <c r="N341" s="4">
        <v>0.03</v>
      </c>
      <c r="O341" s="6">
        <f t="shared" si="26"/>
        <v>4.1277346040825889E-4</v>
      </c>
      <c r="P341" s="5">
        <v>0.05</v>
      </c>
      <c r="Q341" s="5">
        <v>6.1496323633851643E-2</v>
      </c>
    </row>
    <row r="342" spans="1:17">
      <c r="A342" s="4">
        <v>201405</v>
      </c>
      <c r="B342" s="5">
        <v>18.652999999999999</v>
      </c>
      <c r="C342" s="5">
        <f t="shared" si="27"/>
        <v>18.876747981499513</v>
      </c>
      <c r="D342" s="5">
        <v>0.11</v>
      </c>
      <c r="E342" s="5">
        <f t="shared" si="28"/>
        <v>0.12331476220792681</v>
      </c>
      <c r="F342" s="5">
        <v>98.814689999999999</v>
      </c>
      <c r="G342" s="5">
        <f t="shared" si="29"/>
        <v>-1.1853100000000012E-2</v>
      </c>
      <c r="H342" s="5">
        <f>B342*(1+N342/12/100)-L342</f>
        <v>-2.8533675000002034E-2</v>
      </c>
      <c r="I342" s="5">
        <f>C342*(1+O342/12)-M342</f>
        <v>-2.8681590408481838E-2</v>
      </c>
      <c r="J342" s="5">
        <v>5.5811504541266287E-2</v>
      </c>
      <c r="K342" s="5">
        <v>0.19</v>
      </c>
      <c r="L342" s="5">
        <v>18.681999999999999</v>
      </c>
      <c r="M342" s="5">
        <f t="shared" si="25"/>
        <v>18.906095844656296</v>
      </c>
      <c r="N342" s="4">
        <v>0.03</v>
      </c>
      <c r="O342" s="6">
        <f t="shared" si="26"/>
        <v>4.2355139706454589E-4</v>
      </c>
      <c r="P342" s="5">
        <v>0.05</v>
      </c>
      <c r="Q342" s="5">
        <v>6.2595045331822641E-2</v>
      </c>
    </row>
    <row r="343" spans="1:17">
      <c r="A343" s="4">
        <v>201406</v>
      </c>
      <c r="B343" s="5">
        <v>21.007000000000001</v>
      </c>
      <c r="C343" s="5">
        <f t="shared" si="27"/>
        <v>21.197606760227291</v>
      </c>
      <c r="D343" s="5">
        <v>0.11</v>
      </c>
      <c r="E343" s="5">
        <f t="shared" si="28"/>
        <v>0.12007157156434951</v>
      </c>
      <c r="F343" s="5">
        <v>99.100809999999996</v>
      </c>
      <c r="G343" s="5">
        <f t="shared" si="29"/>
        <v>-8.991900000000044E-3</v>
      </c>
      <c r="H343" s="5">
        <f>B343*(1+N343/12/100)-L343</f>
        <v>-2.3299766666664112E-2</v>
      </c>
      <c r="I343" s="5">
        <f>C343*(1+O343/12)-M343</f>
        <v>-2.334448541957812E-2</v>
      </c>
      <c r="J343" s="5">
        <v>0.37131282440815294</v>
      </c>
      <c r="K343" s="5">
        <v>0.19</v>
      </c>
      <c r="L343" s="5">
        <v>21.030999999999999</v>
      </c>
      <c r="M343" s="5">
        <f t="shared" si="25"/>
        <v>21.221824523936789</v>
      </c>
      <c r="N343" s="4">
        <v>0.04</v>
      </c>
      <c r="O343" s="6">
        <f t="shared" si="26"/>
        <v>4.9436427411642797E-4</v>
      </c>
      <c r="P343" s="5">
        <v>0.06</v>
      </c>
      <c r="Q343" s="5">
        <v>6.9617897169559004E-2</v>
      </c>
    </row>
    <row r="344" spans="1:17">
      <c r="A344" s="4">
        <v>201407</v>
      </c>
      <c r="B344" s="5">
        <v>20.373000000000001</v>
      </c>
      <c r="C344" s="5">
        <f t="shared" si="27"/>
        <v>20.638409951982496</v>
      </c>
      <c r="D344" s="5">
        <v>0.13</v>
      </c>
      <c r="E344" s="5">
        <f t="shared" si="28"/>
        <v>0.14472111351986547</v>
      </c>
      <c r="F344" s="5">
        <v>98.713999999999999</v>
      </c>
      <c r="G344" s="5">
        <f t="shared" si="29"/>
        <v>-1.2860000000000014E-2</v>
      </c>
      <c r="H344" s="5">
        <f>B344*(1+N344/12/100)-L344</f>
        <v>-3.8490674999998475E-2</v>
      </c>
      <c r="I344" s="5">
        <f>C344*(1+O344/12)-M344</f>
        <v>-3.8761335566601218E-2</v>
      </c>
      <c r="J344" s="5">
        <v>0.59652728944663813</v>
      </c>
      <c r="K344" s="5">
        <v>0.21</v>
      </c>
      <c r="L344" s="5">
        <v>20.411999999999999</v>
      </c>
      <c r="M344" s="5">
        <f t="shared" si="25"/>
        <v>20.677918025811941</v>
      </c>
      <c r="N344" s="4">
        <v>0.03</v>
      </c>
      <c r="O344" s="6">
        <f t="shared" si="26"/>
        <v>4.3418360111027829E-4</v>
      </c>
      <c r="P344" s="5">
        <v>0.06</v>
      </c>
      <c r="Q344" s="5">
        <v>7.3809186133679122E-2</v>
      </c>
    </row>
    <row r="345" spans="1:17">
      <c r="A345" s="4">
        <v>201408</v>
      </c>
      <c r="B345" s="5">
        <v>19.398</v>
      </c>
      <c r="C345" s="5">
        <f t="shared" si="27"/>
        <v>19.523723014350914</v>
      </c>
      <c r="D345" s="5">
        <v>0.13</v>
      </c>
      <c r="E345" s="5">
        <f t="shared" si="28"/>
        <v>0.13732379658812932</v>
      </c>
      <c r="F345" s="5">
        <v>99.356049999999996</v>
      </c>
      <c r="G345" s="5">
        <f t="shared" si="29"/>
        <v>-6.4395000000000381E-3</v>
      </c>
      <c r="H345" s="5">
        <f>B345*(1+N345/12/100)-L345</f>
        <v>-3.4515049999999547E-2</v>
      </c>
      <c r="I345" s="5">
        <f>C345*(1+O345/12)-M345</f>
        <v>-3.4630138523034759E-2</v>
      </c>
      <c r="J345" s="5">
        <v>0.25431881308854415</v>
      </c>
      <c r="K345" s="5">
        <v>0.2</v>
      </c>
      <c r="L345" s="5">
        <v>19.433</v>
      </c>
      <c r="M345" s="5">
        <f t="shared" si="25"/>
        <v>19.558949857608066</v>
      </c>
      <c r="N345" s="4">
        <v>0.03</v>
      </c>
      <c r="O345" s="6">
        <f t="shared" si="26"/>
        <v>3.6675672996259448E-4</v>
      </c>
      <c r="P345" s="5">
        <v>0.05</v>
      </c>
      <c r="Q345" s="5">
        <v>5.680529771463342E-2</v>
      </c>
    </row>
    <row r="346" spans="1:17">
      <c r="A346" s="4">
        <v>201409</v>
      </c>
      <c r="B346" s="5">
        <v>17.006</v>
      </c>
      <c r="C346" s="5">
        <f t="shared" si="27"/>
        <v>16.897081413210447</v>
      </c>
      <c r="D346" s="5">
        <v>0.12</v>
      </c>
      <c r="E346" s="5">
        <f t="shared" si="28"/>
        <v>0.1128267189695225</v>
      </c>
      <c r="F346" s="5">
        <v>100.6446</v>
      </c>
      <c r="G346" s="5">
        <f t="shared" si="29"/>
        <v>6.4459999999999691E-3</v>
      </c>
      <c r="H346" s="5">
        <f>B346*(1+N346/12/100)-L346</f>
        <v>-2.2716566666662885E-2</v>
      </c>
      <c r="I346" s="5">
        <f>C346*(1+O346/12)-M346</f>
        <v>-2.2663061371837045E-2</v>
      </c>
      <c r="J346" s="5">
        <v>5.9783099049028274E-2</v>
      </c>
      <c r="K346" s="5">
        <v>0.22</v>
      </c>
      <c r="L346" s="5">
        <v>17.029</v>
      </c>
      <c r="M346" s="5">
        <f t="shared" si="25"/>
        <v>16.919934104760713</v>
      </c>
      <c r="N346" s="4">
        <v>0.02</v>
      </c>
      <c r="O346" s="6">
        <f t="shared" si="26"/>
        <v>1.3467190490100843E-4</v>
      </c>
      <c r="P346" s="5">
        <v>0.04</v>
      </c>
      <c r="Q346" s="5">
        <v>3.333909618598517E-2</v>
      </c>
    </row>
    <row r="347" spans="1:17">
      <c r="A347" s="4">
        <v>201410</v>
      </c>
      <c r="B347" s="5">
        <v>16.077000000000002</v>
      </c>
      <c r="C347" s="5">
        <f t="shared" si="27"/>
        <v>15.816237689217864</v>
      </c>
      <c r="D347" s="5">
        <v>0.12</v>
      </c>
      <c r="E347" s="5">
        <f t="shared" si="28"/>
        <v>0.1018340618227286</v>
      </c>
      <c r="F347" s="5">
        <v>101.64870000000001</v>
      </c>
      <c r="G347" s="5">
        <f t="shared" si="29"/>
        <v>1.648700000000005E-2</v>
      </c>
      <c r="H347" s="5">
        <f>B347*(1+N347/12/100)-L347</f>
        <v>-2.8732049999998566E-2</v>
      </c>
      <c r="I347" s="5">
        <f>C347*(1+O347/12)-M347</f>
        <v>-2.848408092200394E-2</v>
      </c>
      <c r="J347" s="5">
        <v>5.4419022806084072E-2</v>
      </c>
      <c r="K347" s="5">
        <v>0.22</v>
      </c>
      <c r="L347" s="5">
        <v>16.106000000000002</v>
      </c>
      <c r="M347" s="5">
        <f t="shared" si="25"/>
        <v>15.844767321175775</v>
      </c>
      <c r="N347" s="4">
        <v>0.02</v>
      </c>
      <c r="O347" s="6">
        <f t="shared" si="26"/>
        <v>3.45602058855642E-5</v>
      </c>
      <c r="P347" s="5">
        <v>0.05</v>
      </c>
      <c r="Q347" s="5">
        <v>3.2969432958808081E-2</v>
      </c>
    </row>
    <row r="348" spans="1:17">
      <c r="A348" s="4">
        <v>201411</v>
      </c>
      <c r="B348" s="5">
        <v>15.489000000000001</v>
      </c>
      <c r="C348" s="5">
        <f t="shared" si="27"/>
        <v>15.072604235393031</v>
      </c>
      <c r="D348" s="5">
        <v>0.13</v>
      </c>
      <c r="E348" s="5">
        <f t="shared" si="28"/>
        <v>9.9621846858681973E-2</v>
      </c>
      <c r="F348" s="5">
        <v>102.76260000000001</v>
      </c>
      <c r="G348" s="5">
        <f t="shared" si="29"/>
        <v>2.762600000000006E-2</v>
      </c>
      <c r="H348" s="5">
        <f>B348*(1+N348/12/100)-L348</f>
        <v>-3.2741849999997186E-2</v>
      </c>
      <c r="I348" s="5">
        <f>C348*(1+O348/12)-M348</f>
        <v>-3.2206061738332181E-2</v>
      </c>
      <c r="J348" s="5">
        <v>0.17114383789170634</v>
      </c>
      <c r="K348" s="5">
        <v>0.21</v>
      </c>
      <c r="L348" s="5">
        <v>15.522</v>
      </c>
      <c r="M348" s="5">
        <f t="shared" si="25"/>
        <v>15.104717085788018</v>
      </c>
      <c r="N348" s="4">
        <v>0.02</v>
      </c>
      <c r="O348" s="6">
        <f t="shared" si="26"/>
        <v>-7.420987791278207E-5</v>
      </c>
      <c r="P348" s="5">
        <v>7.0000000000000007E-2</v>
      </c>
      <c r="Q348" s="5">
        <v>4.1234846140521884E-2</v>
      </c>
    </row>
    <row r="349" spans="1:17">
      <c r="A349" s="4">
        <v>201412</v>
      </c>
      <c r="B349" s="5">
        <v>15.565</v>
      </c>
      <c r="C349" s="5">
        <f t="shared" si="27"/>
        <v>14.864055724213276</v>
      </c>
      <c r="D349" s="5">
        <v>0.15</v>
      </c>
      <c r="E349" s="5">
        <f t="shared" si="28"/>
        <v>9.8211633976567056E-2</v>
      </c>
      <c r="F349" s="5">
        <v>104.7157</v>
      </c>
      <c r="G349" s="5">
        <f t="shared" si="29"/>
        <v>4.7156999999999984E-2</v>
      </c>
      <c r="H349" s="5">
        <f>B349*(1+N349/12/100)-L349</f>
        <v>-1.7610875000000803E-2</v>
      </c>
      <c r="I349" s="5">
        <f>C349*(1+O349/12)-M349</f>
        <v>-1.7392347887390969E-2</v>
      </c>
      <c r="J349" s="5">
        <v>0.38376581873961396</v>
      </c>
      <c r="K349" s="5">
        <v>0.22</v>
      </c>
      <c r="L349" s="5">
        <v>15.583</v>
      </c>
      <c r="M349" s="5">
        <f t="shared" si="25"/>
        <v>14.881245123701605</v>
      </c>
      <c r="N349" s="4">
        <v>0.03</v>
      </c>
      <c r="O349" s="6">
        <f t="shared" si="26"/>
        <v>-1.6384362612292127E-4</v>
      </c>
      <c r="P349" s="5">
        <v>0.11</v>
      </c>
      <c r="Q349" s="5">
        <v>6.0012968446947319E-2</v>
      </c>
    </row>
    <row r="350" spans="1:17">
      <c r="A350" s="4">
        <v>201501</v>
      </c>
      <c r="B350" s="5">
        <v>17.192</v>
      </c>
      <c r="C350" s="5">
        <f t="shared" si="27"/>
        <v>16.133800179994353</v>
      </c>
      <c r="D350" s="5">
        <v>0.16</v>
      </c>
      <c r="E350" s="5">
        <f t="shared" si="28"/>
        <v>8.8599826011717536E-2</v>
      </c>
      <c r="F350" s="5">
        <v>106.55889999999999</v>
      </c>
      <c r="G350" s="5">
        <f t="shared" si="29"/>
        <v>6.5588999999999939E-2</v>
      </c>
      <c r="H350" s="5">
        <f>B350*(1+N350/12/100)-L350</f>
        <v>-1.557019999999909E-2</v>
      </c>
      <c r="I350" s="5">
        <f>C350*(1+O350/12)-M350</f>
        <v>-1.5464206348635656E-2</v>
      </c>
      <c r="J350" s="5">
        <v>0.68308641817227289</v>
      </c>
      <c r="K350" s="5">
        <v>0.23</v>
      </c>
      <c r="L350" s="5">
        <v>17.207999999999998</v>
      </c>
      <c r="M350" s="5">
        <f t="shared" si="25"/>
        <v>16.148815350008306</v>
      </c>
      <c r="N350" s="4">
        <v>0.03</v>
      </c>
      <c r="O350" s="6">
        <f t="shared" si="26"/>
        <v>-3.3398430351664612E-4</v>
      </c>
      <c r="P350" s="5">
        <v>0.08</v>
      </c>
      <c r="Q350" s="5">
        <v>1.3523975941943905E-2</v>
      </c>
    </row>
    <row r="351" spans="1:17">
      <c r="A351" s="4">
        <v>201502</v>
      </c>
      <c r="B351" s="5">
        <v>16.513000000000002</v>
      </c>
      <c r="C351" s="5">
        <f t="shared" si="27"/>
        <v>15.308227210320565</v>
      </c>
      <c r="D351" s="5">
        <v>0.15</v>
      </c>
      <c r="E351" s="5">
        <f t="shared" si="28"/>
        <v>6.6097092706876193E-2</v>
      </c>
      <c r="F351" s="5">
        <v>107.87009999999999</v>
      </c>
      <c r="G351" s="5">
        <f t="shared" si="29"/>
        <v>7.8700999999999938E-2</v>
      </c>
      <c r="H351" s="5">
        <f>B351*(1+N351/12/100)-L351</f>
        <v>-2.2724783333330834E-2</v>
      </c>
      <c r="I351" s="5">
        <f>C351*(1+O351/12)-M351</f>
        <v>-2.2016147388905338E-2</v>
      </c>
      <c r="J351" s="5">
        <v>0.48268417854880619</v>
      </c>
      <c r="K351" s="5">
        <v>0.24</v>
      </c>
      <c r="L351" s="5">
        <v>16.536000000000001</v>
      </c>
      <c r="M351" s="5">
        <f t="shared" si="25"/>
        <v>15.329549152174701</v>
      </c>
      <c r="N351" s="4">
        <v>0.02</v>
      </c>
      <c r="O351" s="6">
        <f t="shared" si="26"/>
        <v>-5.4418230816509797E-4</v>
      </c>
      <c r="P351" s="5">
        <v>7.0000000000000007E-2</v>
      </c>
      <c r="Q351" s="5">
        <v>-8.0661833075151793E-3</v>
      </c>
    </row>
    <row r="352" spans="1:17">
      <c r="A352" s="4">
        <v>201503</v>
      </c>
      <c r="B352" s="5">
        <v>16.581</v>
      </c>
      <c r="C352" s="5">
        <f t="shared" si="27"/>
        <v>15.026943551763701</v>
      </c>
      <c r="D352" s="5">
        <v>0.14000000000000001</v>
      </c>
      <c r="E352" s="5">
        <f t="shared" si="28"/>
        <v>3.3153347144962243E-2</v>
      </c>
      <c r="F352" s="5">
        <v>110.34180000000001</v>
      </c>
      <c r="G352" s="5">
        <f t="shared" si="29"/>
        <v>0.10341800000000007</v>
      </c>
      <c r="H352" s="5">
        <f>B352*(1+N352/12/100)-L352</f>
        <v>-1.6585474999999406E-2</v>
      </c>
      <c r="I352" s="5">
        <f>C352*(1+O352/12)-M352</f>
        <v>-1.6239877771980105E-2</v>
      </c>
      <c r="J352" s="5">
        <v>0.4913608388420333</v>
      </c>
      <c r="K352" s="5">
        <v>0.24</v>
      </c>
      <c r="L352" s="5">
        <v>16.597999999999999</v>
      </c>
      <c r="M352" s="5">
        <f t="shared" si="25"/>
        <v>15.042350224484283</v>
      </c>
      <c r="N352" s="4">
        <v>0.03</v>
      </c>
      <c r="O352" s="6">
        <f t="shared" si="26"/>
        <v>-6.6536888105867475E-4</v>
      </c>
      <c r="P352" s="5">
        <v>0.11</v>
      </c>
      <c r="Q352" s="5">
        <v>5.9651011674632234E-3</v>
      </c>
    </row>
    <row r="353" spans="1:17">
      <c r="A353" s="4">
        <v>201504</v>
      </c>
      <c r="B353" s="5">
        <v>16.123999999999999</v>
      </c>
      <c r="C353" s="5">
        <f t="shared" si="27"/>
        <v>14.719078660896127</v>
      </c>
      <c r="D353" s="5">
        <v>0.13</v>
      </c>
      <c r="E353" s="5">
        <f t="shared" si="28"/>
        <v>3.1540491615766712E-2</v>
      </c>
      <c r="F353" s="5">
        <v>109.5449</v>
      </c>
      <c r="G353" s="5">
        <f t="shared" si="29"/>
        <v>9.5448999999999978E-2</v>
      </c>
      <c r="H353" s="5">
        <f>B353*(1+N353/12/100)-L353</f>
        <v>-1.4731266666665022E-2</v>
      </c>
      <c r="I353" s="5">
        <f>C353*(1+O353/12)-M353</f>
        <v>-1.4537828602614766E-2</v>
      </c>
      <c r="J353" s="5">
        <v>0.21683215130023642</v>
      </c>
      <c r="K353" s="5">
        <v>0.27</v>
      </c>
      <c r="L353" s="5">
        <v>16.138999999999999</v>
      </c>
      <c r="M353" s="5">
        <f t="shared" si="25"/>
        <v>14.732771676271557</v>
      </c>
      <c r="N353" s="4">
        <v>0.02</v>
      </c>
      <c r="O353" s="6">
        <f t="shared" si="26"/>
        <v>-6.8874954470723863E-4</v>
      </c>
      <c r="P353" s="5">
        <v>0.09</v>
      </c>
      <c r="Q353" s="5">
        <v>-4.9742160520480482E-3</v>
      </c>
    </row>
    <row r="354" spans="1:17">
      <c r="A354" s="4">
        <v>201505</v>
      </c>
      <c r="B354" s="5">
        <v>16.684000000000001</v>
      </c>
      <c r="C354" s="5">
        <f t="shared" si="27"/>
        <v>15.298772632032607</v>
      </c>
      <c r="D354" s="5">
        <v>0.15</v>
      </c>
      <c r="E354" s="5">
        <f t="shared" si="28"/>
        <v>5.4518612253506224E-2</v>
      </c>
      <c r="F354" s="5">
        <v>109.0545</v>
      </c>
      <c r="G354" s="5">
        <f t="shared" si="29"/>
        <v>9.0545000000000042E-2</v>
      </c>
      <c r="H354" s="5">
        <f>B354*(1+N354/12/100)-L354</f>
        <v>-1.6721933333329275E-2</v>
      </c>
      <c r="I354" s="5">
        <f>C354*(1+O354/12)-M354</f>
        <v>-1.6413239798545476E-2</v>
      </c>
      <c r="J354" s="5">
        <v>0.62018417819300997</v>
      </c>
      <c r="K354" s="5">
        <v>0.27</v>
      </c>
      <c r="L354" s="5">
        <v>16.701000000000001</v>
      </c>
      <c r="M354" s="5">
        <f t="shared" si="25"/>
        <v>15.314361168039833</v>
      </c>
      <c r="N354" s="4">
        <v>0.02</v>
      </c>
      <c r="O354" s="6">
        <f t="shared" si="26"/>
        <v>-6.4687839566455335E-4</v>
      </c>
      <c r="P354" s="5">
        <v>0.08</v>
      </c>
      <c r="Q354" s="5">
        <v>-9.6694771880115344E-3</v>
      </c>
    </row>
    <row r="355" spans="1:17">
      <c r="A355" s="4">
        <v>201506</v>
      </c>
      <c r="B355" s="5">
        <v>15.551</v>
      </c>
      <c r="C355" s="5">
        <f t="shared" si="27"/>
        <v>14.103079170774132</v>
      </c>
      <c r="D355" s="5">
        <v>0.18</v>
      </c>
      <c r="E355" s="5">
        <f t="shared" si="28"/>
        <v>7.0132687384314552E-2</v>
      </c>
      <c r="F355" s="5">
        <v>110.2667</v>
      </c>
      <c r="G355" s="5">
        <f t="shared" si="29"/>
        <v>0.10266700000000001</v>
      </c>
      <c r="H355" s="5">
        <f>B355*(1+N355/12/100)-L355</f>
        <v>-1.6740816666663605E-2</v>
      </c>
      <c r="I355" s="5">
        <f>C355*(1+O355/12)-M355</f>
        <v>-1.6298256292705204E-2</v>
      </c>
      <c r="J355" s="5">
        <v>7.3798836366895465E-2</v>
      </c>
      <c r="K355" s="5">
        <v>0.27</v>
      </c>
      <c r="L355" s="5">
        <v>15.568</v>
      </c>
      <c r="M355" s="5">
        <f t="shared" si="25"/>
        <v>14.118496336609329</v>
      </c>
      <c r="N355" s="4">
        <v>0.02</v>
      </c>
      <c r="O355" s="6">
        <f t="shared" si="26"/>
        <v>-7.4970049888134851E-4</v>
      </c>
      <c r="P355" s="5">
        <v>0.09</v>
      </c>
      <c r="Q355" s="5">
        <v>-1.1487602331438241E-2</v>
      </c>
    </row>
    <row r="356" spans="1:17">
      <c r="A356" s="4">
        <v>201507</v>
      </c>
      <c r="B356" s="5">
        <v>14.746</v>
      </c>
      <c r="C356" s="5">
        <f t="shared" si="27"/>
        <v>13.166765034943804</v>
      </c>
      <c r="D356" s="5">
        <v>0.19</v>
      </c>
      <c r="E356" s="5">
        <f t="shared" si="28"/>
        <v>6.2555973930769532E-2</v>
      </c>
      <c r="F356" s="5">
        <v>111.9941</v>
      </c>
      <c r="G356" s="5">
        <f t="shared" si="29"/>
        <v>0.11994100000000003</v>
      </c>
      <c r="H356" s="5">
        <f>B356*(1+N356/12/100)-L356</f>
        <v>1.3686499999998603E-3</v>
      </c>
      <c r="I356" s="5">
        <f>C356*(1+O356/12)-M356</f>
        <v>1.1732750500925704E-5</v>
      </c>
      <c r="J356" s="5">
        <v>4.9205183112681121E-2</v>
      </c>
      <c r="K356" s="5">
        <v>0.23</v>
      </c>
      <c r="L356" s="5">
        <v>14.744999999999999</v>
      </c>
      <c r="M356" s="5">
        <f t="shared" si="25"/>
        <v>13.165872130764029</v>
      </c>
      <c r="N356" s="4">
        <v>0.03</v>
      </c>
      <c r="O356" s="6">
        <f t="shared" si="26"/>
        <v>-8.0308694833031407E-4</v>
      </c>
      <c r="P356" s="5">
        <v>0.12</v>
      </c>
      <c r="Q356" s="5">
        <v>5.2681346606617545E-5</v>
      </c>
    </row>
    <row r="357" spans="1:17">
      <c r="A357" s="4">
        <v>201508</v>
      </c>
      <c r="B357" s="5">
        <v>14.577</v>
      </c>
      <c r="C357" s="5">
        <f t="shared" si="27"/>
        <v>12.808875618498135</v>
      </c>
      <c r="D357" s="5">
        <v>0.26</v>
      </c>
      <c r="E357" s="5">
        <f t="shared" si="28"/>
        <v>0.10716768054521858</v>
      </c>
      <c r="F357" s="5">
        <v>113.8039</v>
      </c>
      <c r="G357" s="5">
        <f t="shared" si="29"/>
        <v>0.138039</v>
      </c>
      <c r="H357" s="5">
        <f>B357*(1+N357/12/100)-L357</f>
        <v>1.8503249999977101E-3</v>
      </c>
      <c r="I357" s="5">
        <f>C357*(1+O357/12)-M357</f>
        <v>2.4054309781362804E-4</v>
      </c>
      <c r="J357" s="5">
        <v>0.1528050601084309</v>
      </c>
      <c r="K357" s="5">
        <v>0.27</v>
      </c>
      <c r="L357" s="5">
        <v>14.576000000000001</v>
      </c>
      <c r="M357" s="5">
        <f t="shared" si="25"/>
        <v>12.807996913989767</v>
      </c>
      <c r="N357" s="4">
        <v>7.0000000000000007E-2</v>
      </c>
      <c r="O357" s="6">
        <f t="shared" si="26"/>
        <v>-5.9786176044933424E-4</v>
      </c>
      <c r="P357" s="5">
        <v>0.22</v>
      </c>
      <c r="Q357" s="5">
        <v>7.2019500210449727E-2</v>
      </c>
    </row>
    <row r="358" spans="1:17">
      <c r="A358" s="4">
        <v>201509</v>
      </c>
      <c r="B358" s="5">
        <v>14.513</v>
      </c>
      <c r="C358" s="5">
        <f t="shared" si="27"/>
        <v>12.686133364801728</v>
      </c>
      <c r="D358" s="5">
        <v>0.27</v>
      </c>
      <c r="E358" s="5">
        <f t="shared" si="28"/>
        <v>0.11013500815118822</v>
      </c>
      <c r="F358" s="5">
        <v>114.40049999999999</v>
      </c>
      <c r="G358" s="5">
        <f t="shared" si="29"/>
        <v>0.14400499999999994</v>
      </c>
      <c r="H358" s="5">
        <f>B358*(1+N358/12/100)-L358</f>
        <v>2.4188333333441392E-4</v>
      </c>
      <c r="I358" s="5">
        <f>C358*(1+O358/12)-M358</f>
        <v>-1.1459331966090502E-3</v>
      </c>
      <c r="J358" s="5">
        <v>0.2310092091711746</v>
      </c>
      <c r="K358" s="5">
        <v>0.34</v>
      </c>
      <c r="L358" s="5">
        <v>14.513</v>
      </c>
      <c r="M358" s="5">
        <f t="shared" si="25"/>
        <v>12.686133364801728</v>
      </c>
      <c r="N358" s="4">
        <v>0.02</v>
      </c>
      <c r="O358" s="6">
        <f t="shared" si="26"/>
        <v>-1.0839550526440002E-3</v>
      </c>
      <c r="P358" s="5">
        <v>0.18</v>
      </c>
      <c r="Q358" s="5">
        <v>3.146402332157644E-2</v>
      </c>
    </row>
    <row r="359" spans="1:17">
      <c r="A359" s="4">
        <v>201510</v>
      </c>
      <c r="B359" s="5">
        <v>15.566000000000001</v>
      </c>
      <c r="C359" s="5">
        <f t="shared" si="27"/>
        <v>13.756996262473521</v>
      </c>
      <c r="D359" s="5">
        <v>0.25</v>
      </c>
      <c r="E359" s="5">
        <f t="shared" si="28"/>
        <v>0.10473116588024542</v>
      </c>
      <c r="F359" s="5">
        <v>113.1497</v>
      </c>
      <c r="G359" s="5">
        <f t="shared" si="29"/>
        <v>0.13149699999999995</v>
      </c>
      <c r="H359" s="5">
        <f>B359*(1+N359/12/100)-L359</f>
        <v>-7.4056666666422188E-4</v>
      </c>
      <c r="I359" s="5">
        <f>C359*(1+O359/12)-M359</f>
        <v>-2.013456371129152E-3</v>
      </c>
      <c r="J359" s="5">
        <v>0.61461009242035014</v>
      </c>
      <c r="K359" s="5">
        <v>0.25</v>
      </c>
      <c r="L359" s="5">
        <v>15.567</v>
      </c>
      <c r="M359" s="5">
        <f t="shared" si="25"/>
        <v>13.757880047406225</v>
      </c>
      <c r="N359" s="4">
        <v>0.02</v>
      </c>
      <c r="O359" s="6">
        <f t="shared" si="26"/>
        <v>-9.8539368641719716E-4</v>
      </c>
      <c r="P359" s="5">
        <v>0.11</v>
      </c>
      <c r="Q359" s="5">
        <v>-1.8998724698342063E-2</v>
      </c>
    </row>
    <row r="360" spans="1:17">
      <c r="A360" s="4">
        <v>201511</v>
      </c>
      <c r="B360" s="5">
        <v>14.05</v>
      </c>
      <c r="C360" s="5">
        <f t="shared" si="27"/>
        <v>12.260666125044832</v>
      </c>
      <c r="D360" s="5">
        <v>0.3</v>
      </c>
      <c r="E360" s="5">
        <f t="shared" si="28"/>
        <v>0.13443885854507343</v>
      </c>
      <c r="F360" s="5">
        <v>114.5941</v>
      </c>
      <c r="G360" s="5">
        <f t="shared" si="29"/>
        <v>0.14594099999999999</v>
      </c>
      <c r="H360" s="5">
        <f>B360*(1+N360/12/100)-L360</f>
        <v>-7.5949999999984641E-3</v>
      </c>
      <c r="I360" s="5">
        <f>C360*(1+O360/12)-M360</f>
        <v>-8.085097705690103E-3</v>
      </c>
      <c r="J360" s="5">
        <v>0.16023697191535774</v>
      </c>
      <c r="K360" s="5">
        <v>0.2</v>
      </c>
      <c r="L360" s="5">
        <v>14.058999999999999</v>
      </c>
      <c r="M360" s="5">
        <f t="shared" si="25"/>
        <v>12.268519932527065</v>
      </c>
      <c r="N360" s="4">
        <v>0.12</v>
      </c>
      <c r="O360" s="6">
        <f t="shared" si="26"/>
        <v>-2.2637291099629031E-4</v>
      </c>
      <c r="P360" s="5">
        <v>0.32</v>
      </c>
      <c r="Q360" s="5">
        <v>0.15189176406115149</v>
      </c>
    </row>
    <row r="361" spans="1:17">
      <c r="A361" s="4">
        <v>201512</v>
      </c>
      <c r="B361" s="5">
        <v>13.775</v>
      </c>
      <c r="C361" s="5">
        <f t="shared" si="27"/>
        <v>11.944981113489026</v>
      </c>
      <c r="D361" s="5">
        <v>0.54</v>
      </c>
      <c r="E361" s="5">
        <f t="shared" si="28"/>
        <v>0.335409866771187</v>
      </c>
      <c r="F361" s="5">
        <v>115.32040000000001</v>
      </c>
      <c r="G361" s="5">
        <f t="shared" si="29"/>
        <v>0.15320400000000006</v>
      </c>
      <c r="H361" s="5">
        <f>B361*(1+N361/12/100)-L361</f>
        <v>-1.1359791666667007E-2</v>
      </c>
      <c r="I361" s="5">
        <f>C361*(1+O361/12)-M361</f>
        <v>-1.1477207003565582E-2</v>
      </c>
      <c r="J361" s="5">
        <v>0.17818169300148026</v>
      </c>
      <c r="K361" s="5">
        <v>0.45</v>
      </c>
      <c r="L361" s="5">
        <v>13.789</v>
      </c>
      <c r="M361" s="5">
        <f t="shared" si="25"/>
        <v>11.957121203186945</v>
      </c>
      <c r="N361" s="4">
        <v>0.23</v>
      </c>
      <c r="O361" s="6">
        <f t="shared" si="26"/>
        <v>6.6593594888675323E-4</v>
      </c>
      <c r="P361" s="5">
        <v>0.49</v>
      </c>
      <c r="Q361" s="5">
        <v>0.29205240356433027</v>
      </c>
    </row>
    <row r="362" spans="1:17">
      <c r="A362" s="4">
        <v>201601</v>
      </c>
      <c r="B362" s="5">
        <v>14.228999999999999</v>
      </c>
      <c r="C362" s="5">
        <f t="shared" si="27"/>
        <v>12.068303084121899</v>
      </c>
      <c r="D362" s="5">
        <v>0.56999999999999995</v>
      </c>
      <c r="E362" s="5">
        <f t="shared" si="28"/>
        <v>0.33159293288856434</v>
      </c>
      <c r="F362" s="5">
        <v>117.90389999999999</v>
      </c>
      <c r="G362" s="5">
        <f t="shared" si="29"/>
        <v>0.17903899999999992</v>
      </c>
      <c r="H362" s="5">
        <f>B362*(1+N362/12/100)-L362</f>
        <v>-1.0917049999999762E-2</v>
      </c>
      <c r="I362" s="5">
        <f>C362*(1+O362/12)-M362</f>
        <v>-1.1183499241052886E-2</v>
      </c>
      <c r="J362" s="5">
        <v>0.37490773435473895</v>
      </c>
      <c r="K362" s="5">
        <v>0.28999999999999998</v>
      </c>
      <c r="L362" s="5">
        <v>14.243</v>
      </c>
      <c r="M362" s="5">
        <f t="shared" si="25"/>
        <v>12.080177161230461</v>
      </c>
      <c r="N362" s="4">
        <v>0.26</v>
      </c>
      <c r="O362" s="6">
        <f t="shared" si="26"/>
        <v>6.8666939770440239E-4</v>
      </c>
      <c r="P362" s="5">
        <v>0.43</v>
      </c>
      <c r="Q362" s="5">
        <v>0.21285216180295996</v>
      </c>
    </row>
    <row r="363" spans="1:17">
      <c r="A363" s="4">
        <v>201602</v>
      </c>
      <c r="B363" s="5">
        <v>14.896000000000001</v>
      </c>
      <c r="C363" s="5">
        <f t="shared" si="27"/>
        <v>12.796525282930693</v>
      </c>
      <c r="D363" s="5">
        <v>0.54</v>
      </c>
      <c r="E363" s="5">
        <f t="shared" si="28"/>
        <v>0.3229490424082484</v>
      </c>
      <c r="F363" s="5">
        <v>116.4066</v>
      </c>
      <c r="G363" s="5">
        <f t="shared" si="29"/>
        <v>0.16406599999999996</v>
      </c>
      <c r="H363" s="5">
        <f>B363*(1+N363/12/100)-L363</f>
        <v>-1.0151866666667786E-2</v>
      </c>
      <c r="I363" s="5">
        <f>C363*(1+O363/12)-M363</f>
        <v>-1.0689937883933354E-2</v>
      </c>
      <c r="J363" s="5">
        <v>0.59288087237077669</v>
      </c>
      <c r="K363" s="5">
        <v>0.3</v>
      </c>
      <c r="L363" s="5">
        <v>14.91</v>
      </c>
      <c r="M363" s="5">
        <f t="shared" si="25"/>
        <v>12.808552092407131</v>
      </c>
      <c r="N363" s="4">
        <v>0.31</v>
      </c>
      <c r="O363" s="6">
        <f t="shared" si="26"/>
        <v>1.2536574386675671E-3</v>
      </c>
      <c r="P363" s="5">
        <v>0.44</v>
      </c>
      <c r="Q363" s="5">
        <v>0.23704326043368676</v>
      </c>
    </row>
    <row r="364" spans="1:17">
      <c r="A364" s="4">
        <v>201603</v>
      </c>
      <c r="B364" s="5">
        <v>15.46</v>
      </c>
      <c r="C364" s="5">
        <f t="shared" si="27"/>
        <v>13.537878476086732</v>
      </c>
      <c r="D364" s="5">
        <v>0.55000000000000004</v>
      </c>
      <c r="E364" s="5">
        <f t="shared" si="28"/>
        <v>0.35729053285474988</v>
      </c>
      <c r="F364" s="5">
        <v>114.1981</v>
      </c>
      <c r="G364" s="5">
        <f t="shared" si="29"/>
        <v>0.14198099999999997</v>
      </c>
      <c r="H364" s="5">
        <f>B364*(1+N364/12/100)-L364</f>
        <v>-2.6383333333157566E-4</v>
      </c>
      <c r="I364" s="5">
        <f>C364*(1+O364/12)-M364</f>
        <v>-2.0404139574452529E-3</v>
      </c>
      <c r="J364" s="5">
        <v>0.52170292594684098</v>
      </c>
      <c r="K364" s="5">
        <v>0.42</v>
      </c>
      <c r="L364" s="5">
        <v>15.464</v>
      </c>
      <c r="M364" s="5">
        <f t="shared" si="25"/>
        <v>13.541381161332808</v>
      </c>
      <c r="N364" s="4">
        <v>0.28999999999999998</v>
      </c>
      <c r="O364" s="6">
        <f t="shared" si="26"/>
        <v>1.296159918597595E-3</v>
      </c>
      <c r="P364" s="5">
        <v>0.46</v>
      </c>
      <c r="Q364" s="5">
        <v>0.27848011481802243</v>
      </c>
    </row>
    <row r="365" spans="1:17">
      <c r="A365" s="4">
        <v>201604</v>
      </c>
      <c r="B365" s="5">
        <v>17.789000000000001</v>
      </c>
      <c r="C365" s="5">
        <f t="shared" si="27"/>
        <v>15.774893187594333</v>
      </c>
      <c r="D365" s="5">
        <v>0.55000000000000004</v>
      </c>
      <c r="E365" s="5">
        <f t="shared" si="28"/>
        <v>0.37450584297999973</v>
      </c>
      <c r="F365" s="5">
        <v>112.76779999999999</v>
      </c>
      <c r="G365" s="5">
        <f t="shared" si="29"/>
        <v>0.12767799999999993</v>
      </c>
      <c r="H365" s="5">
        <f>B365*(1+N365/12/100)-L365</f>
        <v>-2.3590441666666351E-2</v>
      </c>
      <c r="I365" s="5">
        <f>C365*(1+O365/12)-M365</f>
        <v>-2.2750200987674774E-2</v>
      </c>
      <c r="J365" s="5">
        <v>0.65222935210101429</v>
      </c>
      <c r="K365" s="5">
        <v>0.42</v>
      </c>
      <c r="L365" s="5">
        <v>17.815999999999999</v>
      </c>
      <c r="M365" s="5">
        <f t="shared" si="25"/>
        <v>15.79883619260108</v>
      </c>
      <c r="N365" s="4">
        <v>0.23</v>
      </c>
      <c r="O365" s="6">
        <f t="shared" si="26"/>
        <v>9.0736894751870735E-4</v>
      </c>
      <c r="P365" s="5">
        <v>0.37</v>
      </c>
      <c r="Q365" s="5">
        <v>0.21488580960167714</v>
      </c>
    </row>
    <row r="366" spans="1:17">
      <c r="A366" s="4">
        <v>201605</v>
      </c>
      <c r="B366" s="5">
        <v>15.972</v>
      </c>
      <c r="C366" s="5">
        <f t="shared" si="27"/>
        <v>13.966776002539412</v>
      </c>
      <c r="D366" s="5">
        <v>0.56999999999999995</v>
      </c>
      <c r="E366" s="5">
        <f t="shared" si="28"/>
        <v>0.37289245704901569</v>
      </c>
      <c r="F366" s="5">
        <v>114.3571</v>
      </c>
      <c r="G366" s="5">
        <f t="shared" si="29"/>
        <v>0.14357100000000003</v>
      </c>
      <c r="H366" s="5">
        <f>B366*(1+N366/12/100)-L366</f>
        <v>-1.8406300000002318E-2</v>
      </c>
      <c r="I366" s="5">
        <f>C366*(1+O366/12)-M366</f>
        <v>-1.7951220691424297E-2</v>
      </c>
      <c r="J366" s="5">
        <v>0.52230103644946146</v>
      </c>
      <c r="K366" s="5">
        <v>0.35</v>
      </c>
      <c r="L366" s="5">
        <v>15.994</v>
      </c>
      <c r="M366" s="5">
        <f t="shared" si="25"/>
        <v>13.986013986013985</v>
      </c>
      <c r="N366" s="4">
        <v>0.27</v>
      </c>
      <c r="O366" s="6">
        <f t="shared" si="26"/>
        <v>1.105563187593949E-3</v>
      </c>
      <c r="P366" s="5">
        <v>0.41</v>
      </c>
      <c r="Q366" s="5">
        <v>0.23297984996121787</v>
      </c>
    </row>
    <row r="367" spans="1:17">
      <c r="A367" s="4">
        <v>201606</v>
      </c>
      <c r="B367" s="5">
        <v>18.582000000000001</v>
      </c>
      <c r="C367" s="5">
        <f t="shared" si="27"/>
        <v>16.159300685435412</v>
      </c>
      <c r="D367" s="5">
        <v>0.55000000000000004</v>
      </c>
      <c r="E367" s="5">
        <f t="shared" si="28"/>
        <v>0.3479128222163862</v>
      </c>
      <c r="F367" s="5">
        <v>114.9926</v>
      </c>
      <c r="G367" s="5">
        <f t="shared" si="29"/>
        <v>0.14992599999999995</v>
      </c>
      <c r="H367" s="5">
        <f>B367*(1+N367/12/100)-L367</f>
        <v>-1.4819049999999834E-2</v>
      </c>
      <c r="I367" s="5">
        <f>C367*(1+O367/12)-M367</f>
        <v>-1.5116688761924735E-2</v>
      </c>
      <c r="J367" s="5">
        <v>0.63645216015336747</v>
      </c>
      <c r="K367" s="5">
        <v>0.39</v>
      </c>
      <c r="L367" s="5">
        <v>18.600999999999999</v>
      </c>
      <c r="M367" s="5">
        <f t="shared" si="25"/>
        <v>16.175823487772256</v>
      </c>
      <c r="N367" s="4">
        <v>0.27</v>
      </c>
      <c r="O367" s="6">
        <f t="shared" si="26"/>
        <v>1.044188930418132E-3</v>
      </c>
      <c r="P367" s="5">
        <v>0.4</v>
      </c>
      <c r="Q367" s="5">
        <v>0.21746964587286494</v>
      </c>
    </row>
    <row r="368" spans="1:17">
      <c r="A368" s="4">
        <v>201607</v>
      </c>
      <c r="B368" s="5">
        <v>20.312000000000001</v>
      </c>
      <c r="C368" s="5">
        <f t="shared" si="27"/>
        <v>17.609901494830257</v>
      </c>
      <c r="D368" s="5">
        <v>0.62</v>
      </c>
      <c r="E368" s="5">
        <f t="shared" si="28"/>
        <v>0.40449194671253519</v>
      </c>
      <c r="F368" s="5">
        <v>115.3442</v>
      </c>
      <c r="G368" s="5">
        <f t="shared" si="29"/>
        <v>0.153442</v>
      </c>
      <c r="H368" s="5">
        <f>B368*(1+N368/12/100)-L368</f>
        <v>-2.9921999999999116E-2</v>
      </c>
      <c r="I368" s="5">
        <f>C368*(1+O368/12)-M368</f>
        <v>-2.8479345628646513E-2</v>
      </c>
      <c r="J368" s="5">
        <v>0.63460306346889306</v>
      </c>
      <c r="K368" s="5">
        <v>0.49</v>
      </c>
      <c r="L368" s="5">
        <v>20.347000000000001</v>
      </c>
      <c r="M368" s="5">
        <f t="shared" si="25"/>
        <v>17.640245456641946</v>
      </c>
      <c r="N368" s="4">
        <v>0.3</v>
      </c>
      <c r="O368" s="6">
        <f t="shared" si="26"/>
        <v>1.2706143871993561E-3</v>
      </c>
      <c r="P368" s="5">
        <v>0.39</v>
      </c>
      <c r="Q368" s="5">
        <v>0.20508876909285426</v>
      </c>
    </row>
    <row r="369" spans="1:17">
      <c r="A369" s="4">
        <v>201608</v>
      </c>
      <c r="B369" s="5">
        <v>18.622</v>
      </c>
      <c r="C369" s="5">
        <f t="shared" si="27"/>
        <v>16.284391836292105</v>
      </c>
      <c r="D369" s="5">
        <v>0.73</v>
      </c>
      <c r="E369" s="5">
        <f t="shared" si="28"/>
        <v>0.51283416801553761</v>
      </c>
      <c r="F369" s="5">
        <v>114.3549</v>
      </c>
      <c r="G369" s="5">
        <f t="shared" si="29"/>
        <v>0.14354900000000001</v>
      </c>
      <c r="H369" s="5">
        <f>B369*(1+N369/12/100)-L369</f>
        <v>-1.6344499999998874E-2</v>
      </c>
      <c r="I369" s="5">
        <f>C369*(1+O369/12)-M369</f>
        <v>-1.6507302130488455E-2</v>
      </c>
      <c r="J369" s="5">
        <v>0.58536077609537429</v>
      </c>
      <c r="K369" s="5">
        <v>0.51</v>
      </c>
      <c r="L369" s="5">
        <v>18.643000000000001</v>
      </c>
      <c r="M369" s="5">
        <f t="shared" si="25"/>
        <v>16.302755719256457</v>
      </c>
      <c r="N369" s="4">
        <v>0.3</v>
      </c>
      <c r="O369" s="6">
        <f t="shared" si="26"/>
        <v>1.3681180255502824E-3</v>
      </c>
      <c r="P369" s="5">
        <v>0.44</v>
      </c>
      <c r="Q369" s="5">
        <v>0.25923768898403132</v>
      </c>
    </row>
    <row r="370" spans="1:17">
      <c r="A370" s="4">
        <v>201609</v>
      </c>
      <c r="B370" s="5">
        <v>19.138999999999999</v>
      </c>
      <c r="C370" s="5">
        <f t="shared" si="27"/>
        <v>16.623715481622188</v>
      </c>
      <c r="D370" s="5">
        <v>0.75</v>
      </c>
      <c r="E370" s="5">
        <f t="shared" si="28"/>
        <v>0.5200116042028754</v>
      </c>
      <c r="F370" s="5">
        <v>115.1307</v>
      </c>
      <c r="G370" s="5">
        <f t="shared" si="29"/>
        <v>0.15130700000000005</v>
      </c>
      <c r="H370" s="5">
        <f>B370*(1+N370/12/100)-L370</f>
        <v>-3.1374741666667205E-2</v>
      </c>
      <c r="I370" s="5">
        <f>C370*(1+O370/12)-M370</f>
        <v>-2.9599987252684201E-2</v>
      </c>
      <c r="J370" s="5">
        <v>0.56941369083564819</v>
      </c>
      <c r="K370" s="5">
        <v>0.56999999999999995</v>
      </c>
      <c r="L370" s="5">
        <v>19.175000000000001</v>
      </c>
      <c r="M370" s="5">
        <f t="shared" si="25"/>
        <v>16.654984291765793</v>
      </c>
      <c r="N370" s="4">
        <v>0.28999999999999998</v>
      </c>
      <c r="O370" s="6">
        <f t="shared" si="26"/>
        <v>1.2046569681240531E-3</v>
      </c>
      <c r="P370" s="5">
        <v>0.46</v>
      </c>
      <c r="Q370" s="5">
        <v>0.26812396693497043</v>
      </c>
    </row>
    <row r="371" spans="1:17">
      <c r="A371" s="4">
        <v>201610</v>
      </c>
      <c r="B371" s="5">
        <v>17.762</v>
      </c>
      <c r="C371" s="5">
        <f t="shared" si="27"/>
        <v>15.314181266381571</v>
      </c>
      <c r="D371" s="5">
        <v>0.72</v>
      </c>
      <c r="E371" s="5">
        <f t="shared" si="28"/>
        <v>0.48296316733342531</v>
      </c>
      <c r="F371" s="5">
        <v>115.98399999999999</v>
      </c>
      <c r="G371" s="5">
        <f t="shared" si="29"/>
        <v>0.15983999999999995</v>
      </c>
      <c r="H371" s="5">
        <f>B371*(1+N371/12/100)-L371</f>
        <v>-2.9115449999999043E-2</v>
      </c>
      <c r="I371" s="5">
        <f>C371*(1+O371/12)-M371</f>
        <v>-2.744210330427066E-2</v>
      </c>
      <c r="J371" s="5">
        <v>0.44814806090158849</v>
      </c>
      <c r="K371" s="5">
        <v>0.54</v>
      </c>
      <c r="L371" s="5">
        <v>17.795999999999999</v>
      </c>
      <c r="M371" s="5">
        <f t="shared" si="25"/>
        <v>15.343495654573044</v>
      </c>
      <c r="N371" s="4">
        <v>0.33</v>
      </c>
      <c r="O371" s="6">
        <f t="shared" si="26"/>
        <v>1.4670989101945101E-3</v>
      </c>
      <c r="P371" s="5">
        <v>0.47</v>
      </c>
      <c r="Q371" s="5">
        <v>0.26741619533728789</v>
      </c>
    </row>
    <row r="372" spans="1:17">
      <c r="A372" s="4">
        <v>201611</v>
      </c>
      <c r="B372" s="5">
        <v>16.405999999999999</v>
      </c>
      <c r="C372" s="5">
        <f t="shared" si="27"/>
        <v>13.83106974548336</v>
      </c>
      <c r="D372" s="5">
        <v>0.71</v>
      </c>
      <c r="E372" s="5">
        <f t="shared" si="28"/>
        <v>0.44161460836136457</v>
      </c>
      <c r="F372" s="5">
        <v>118.617</v>
      </c>
      <c r="G372" s="5">
        <f t="shared" si="29"/>
        <v>0.18617000000000006</v>
      </c>
      <c r="H372" s="5">
        <f>B372*(1+N372/12/100)-L372</f>
        <v>-1.3847750000000048E-2</v>
      </c>
      <c r="I372" s="5">
        <f>C372*(1+O372/12)-M372</f>
        <v>-1.4297380693777839E-2</v>
      </c>
      <c r="J372" s="5">
        <v>0.59081356949864905</v>
      </c>
      <c r="K372" s="5">
        <v>0.45</v>
      </c>
      <c r="L372" s="5">
        <v>16.425999999999998</v>
      </c>
      <c r="M372" s="5">
        <f t="shared" si="25"/>
        <v>13.847930735054836</v>
      </c>
      <c r="N372" s="4">
        <v>0.45</v>
      </c>
      <c r="O372" s="6">
        <f t="shared" si="26"/>
        <v>2.2242174393215129E-3</v>
      </c>
      <c r="P372" s="5">
        <v>0.56999999999999995</v>
      </c>
      <c r="Q372" s="5">
        <v>0.32358768136101895</v>
      </c>
    </row>
    <row r="373" spans="1:17">
      <c r="A373" s="4">
        <v>201612</v>
      </c>
      <c r="B373" s="5">
        <v>15.936</v>
      </c>
      <c r="C373" s="5">
        <f t="shared" si="27"/>
        <v>13.248898211448624</v>
      </c>
      <c r="D373" s="5">
        <v>0.87</v>
      </c>
      <c r="E373" s="5">
        <f t="shared" si="28"/>
        <v>0.55468371331632327</v>
      </c>
      <c r="F373" s="5">
        <v>120.2817</v>
      </c>
      <c r="G373" s="5">
        <f t="shared" si="29"/>
        <v>0.202817</v>
      </c>
      <c r="H373" s="5">
        <f>B373*(1+N373/12/100)-L373</f>
        <v>-1.8227200000001886E-2</v>
      </c>
      <c r="I373" s="5">
        <f>C373*(1+O373/12)-M373</f>
        <v>-1.7964885556649435E-2</v>
      </c>
      <c r="J373" s="5">
        <v>0.53677937839980316</v>
      </c>
      <c r="K373" s="5">
        <v>0.5</v>
      </c>
      <c r="L373" s="5">
        <v>15.961</v>
      </c>
      <c r="M373" s="5">
        <f t="shared" si="25"/>
        <v>13.2696827530705</v>
      </c>
      <c r="N373" s="4">
        <v>0.51</v>
      </c>
      <c r="O373" s="6">
        <f t="shared" si="26"/>
        <v>2.553863139613091E-3</v>
      </c>
      <c r="P373" s="5">
        <v>0.63</v>
      </c>
      <c r="Q373" s="5">
        <v>0.35515211374631384</v>
      </c>
    </row>
    <row r="374" spans="1:17">
      <c r="A374" s="4">
        <v>201701</v>
      </c>
      <c r="B374" s="5">
        <v>17.512</v>
      </c>
      <c r="C374" s="5">
        <f t="shared" si="27"/>
        <v>14.569221272127962</v>
      </c>
      <c r="D374" s="5">
        <v>0.9</v>
      </c>
      <c r="E374" s="5">
        <f t="shared" si="28"/>
        <v>0.58071724629072219</v>
      </c>
      <c r="F374" s="5">
        <v>120.1986</v>
      </c>
      <c r="G374" s="5">
        <f t="shared" si="29"/>
        <v>0.201986</v>
      </c>
      <c r="H374" s="5">
        <f>B374*(1+N374/12/100)-L374</f>
        <v>-2.3557400000001394E-2</v>
      </c>
      <c r="I374" s="5">
        <f>C374*(1+O374/12)-M374</f>
        <v>-2.2679462627603897E-2</v>
      </c>
      <c r="J374" s="5">
        <v>0.64469977258069988</v>
      </c>
      <c r="K374" s="5">
        <v>0.51</v>
      </c>
      <c r="L374" s="5">
        <v>17.542999999999999</v>
      </c>
      <c r="M374" s="5">
        <f t="shared" si="25"/>
        <v>14.595011921935862</v>
      </c>
      <c r="N374" s="4">
        <v>0.51</v>
      </c>
      <c r="O374" s="6">
        <f t="shared" si="26"/>
        <v>2.5625423257841606E-3</v>
      </c>
      <c r="P374" s="5">
        <v>0.61</v>
      </c>
      <c r="Q374" s="5">
        <v>0.33944987712003299</v>
      </c>
    </row>
    <row r="375" spans="1:17">
      <c r="A375" s="4">
        <v>201702</v>
      </c>
      <c r="B375" s="5">
        <v>18.420000000000002</v>
      </c>
      <c r="C375" s="5">
        <f t="shared" si="27"/>
        <v>15.543647947343997</v>
      </c>
      <c r="D375" s="5">
        <v>0.87</v>
      </c>
      <c r="E375" s="5">
        <f t="shared" si="28"/>
        <v>0.57799248976836426</v>
      </c>
      <c r="F375" s="5">
        <v>118.505</v>
      </c>
      <c r="G375" s="5">
        <f t="shared" si="29"/>
        <v>0.18504999999999996</v>
      </c>
      <c r="H375" s="5">
        <f>B375*(1+N375/12/100)-L375</f>
        <v>-1.6017999999998978E-2</v>
      </c>
      <c r="I375" s="5">
        <f>C375*(1+O375/12)-M375</f>
        <v>-1.6591181187877169E-2</v>
      </c>
      <c r="J375" s="5">
        <v>0.70665383048839192</v>
      </c>
      <c r="K375" s="5">
        <v>0.53</v>
      </c>
      <c r="L375" s="5">
        <v>18.443999999999999</v>
      </c>
      <c r="M375" s="5">
        <f t="shared" si="25"/>
        <v>15.563900257373106</v>
      </c>
      <c r="N375" s="4">
        <v>0.52</v>
      </c>
      <c r="O375" s="6">
        <f t="shared" si="26"/>
        <v>2.8264630184380414E-3</v>
      </c>
      <c r="P375" s="5">
        <v>0.64</v>
      </c>
      <c r="Q375" s="5">
        <v>0.38390785198936761</v>
      </c>
    </row>
    <row r="376" spans="1:17">
      <c r="A376" s="4">
        <v>201703</v>
      </c>
      <c r="B376" s="5">
        <v>18.234999999999999</v>
      </c>
      <c r="C376" s="5">
        <f t="shared" si="27"/>
        <v>15.472665099742901</v>
      </c>
      <c r="D376" s="5">
        <v>0.98</v>
      </c>
      <c r="E376" s="5">
        <f t="shared" si="28"/>
        <v>0.68005905662138433</v>
      </c>
      <c r="F376" s="5">
        <v>117.85299999999999</v>
      </c>
      <c r="G376" s="5">
        <f t="shared" si="29"/>
        <v>0.17852999999999994</v>
      </c>
      <c r="H376" s="5">
        <f>B376*(1+N376/12/100)-L376</f>
        <v>-9.7550833333350795E-3</v>
      </c>
      <c r="I376" s="5">
        <f>C376*(1+O376/12)-M376</f>
        <v>-1.1675959830219185E-2</v>
      </c>
      <c r="J376" s="5">
        <v>0.67826425141728863</v>
      </c>
      <c r="K376" s="5">
        <v>0.4</v>
      </c>
      <c r="L376" s="5">
        <v>18.256</v>
      </c>
      <c r="M376" s="5">
        <f t="shared" si="25"/>
        <v>15.49048390791919</v>
      </c>
      <c r="N376" s="4">
        <v>0.74</v>
      </c>
      <c r="O376" s="6">
        <f t="shared" si="26"/>
        <v>4.7641553460667108E-3</v>
      </c>
      <c r="P376" s="5">
        <v>0.87</v>
      </c>
      <c r="Q376" s="5">
        <v>0.58672244236464077</v>
      </c>
    </row>
    <row r="377" spans="1:17">
      <c r="A377" s="4">
        <v>201704</v>
      </c>
      <c r="B377" s="5">
        <v>17.190999999999999</v>
      </c>
      <c r="C377" s="5">
        <f t="shared" si="27"/>
        <v>14.677731957002466</v>
      </c>
      <c r="D377" s="5">
        <v>1.03</v>
      </c>
      <c r="E377" s="5">
        <f t="shared" si="28"/>
        <v>0.73322063130213544</v>
      </c>
      <c r="F377" s="5">
        <v>117.123</v>
      </c>
      <c r="G377" s="5">
        <f t="shared" si="29"/>
        <v>0.17123000000000005</v>
      </c>
      <c r="H377" s="5">
        <f>B377*(1+N377/12/100)-L377</f>
        <v>-2.9539333333335804E-2</v>
      </c>
      <c r="I377" s="5">
        <f>C377*(1+O377/12)-M377</f>
        <v>-2.8439533992324684E-2</v>
      </c>
      <c r="J377" s="5">
        <v>0.63071761115191038</v>
      </c>
      <c r="K377" s="5">
        <v>0.38</v>
      </c>
      <c r="L377" s="5">
        <v>17.231999999999999</v>
      </c>
      <c r="M377" s="5">
        <f t="shared" si="25"/>
        <v>14.71273789093517</v>
      </c>
      <c r="N377" s="4">
        <v>0.8</v>
      </c>
      <c r="O377" s="6">
        <f t="shared" si="26"/>
        <v>5.3684587997233678E-3</v>
      </c>
      <c r="P377" s="5">
        <v>0.93</v>
      </c>
      <c r="Q377" s="5">
        <v>0.64784030463700548</v>
      </c>
    </row>
    <row r="378" spans="1:17">
      <c r="A378" s="4">
        <v>201705</v>
      </c>
      <c r="B378" s="5">
        <v>17.367999999999999</v>
      </c>
      <c r="C378" s="5">
        <f t="shared" si="27"/>
        <v>14.873657833933656</v>
      </c>
      <c r="D378" s="5">
        <v>1.05</v>
      </c>
      <c r="E378" s="5">
        <f t="shared" si="28"/>
        <v>0.75558490094219244</v>
      </c>
      <c r="F378" s="5">
        <v>116.7702</v>
      </c>
      <c r="G378" s="5">
        <f t="shared" si="29"/>
        <v>0.16770200000000002</v>
      </c>
      <c r="H378" s="5">
        <f>B378*(1+N378/12/100)-L378</f>
        <v>-2.5118733333332699E-2</v>
      </c>
      <c r="I378" s="5">
        <f>C378*(1+O378/12)-M378</f>
        <v>-2.4875629437037361E-2</v>
      </c>
      <c r="J378" s="5">
        <v>0.46623950441080458</v>
      </c>
      <c r="K378" s="5">
        <v>0.25</v>
      </c>
      <c r="L378" s="5">
        <v>17.405999999999999</v>
      </c>
      <c r="M378" s="5">
        <f t="shared" si="25"/>
        <v>14.906200383316975</v>
      </c>
      <c r="N378" s="4">
        <v>0.89</v>
      </c>
      <c r="O378" s="6">
        <f t="shared" si="26"/>
        <v>6.1856364038085053E-3</v>
      </c>
      <c r="P378" s="5">
        <v>1.02</v>
      </c>
      <c r="Q378" s="5">
        <v>0.72989341458694079</v>
      </c>
    </row>
    <row r="379" spans="1:17">
      <c r="A379" s="4">
        <v>201706</v>
      </c>
      <c r="B379" s="5">
        <v>16.568000000000001</v>
      </c>
      <c r="C379" s="5">
        <f t="shared" si="27"/>
        <v>14.373647156806188</v>
      </c>
      <c r="D379" s="5">
        <v>1.1599999999999999</v>
      </c>
      <c r="E379" s="5">
        <f t="shared" si="28"/>
        <v>0.87391826766666814</v>
      </c>
      <c r="F379" s="5">
        <v>115.26649999999999</v>
      </c>
      <c r="G379" s="5">
        <f t="shared" si="29"/>
        <v>0.15266499999999994</v>
      </c>
      <c r="H379" s="5">
        <f>B379*(1+N379/12/100)-L379</f>
        <v>-1.4469466666664488E-2</v>
      </c>
      <c r="I379" s="5">
        <f>C379*(1+O379/12)-M379</f>
        <v>-1.5694194634116698E-2</v>
      </c>
      <c r="J379" s="5">
        <v>0.23344677607978662</v>
      </c>
      <c r="K379" s="5">
        <v>0.28999999999999998</v>
      </c>
      <c r="L379" s="5">
        <v>16.596</v>
      </c>
      <c r="M379" s="5">
        <f t="shared" si="25"/>
        <v>14.397938689905569</v>
      </c>
      <c r="N379" s="4">
        <v>0.98</v>
      </c>
      <c r="O379" s="6">
        <f t="shared" si="26"/>
        <v>7.1775841202777919E-3</v>
      </c>
      <c r="P379" s="5">
        <v>1.0900000000000001</v>
      </c>
      <c r="Q379" s="5">
        <v>0.8131894349182115</v>
      </c>
    </row>
    <row r="380" spans="1:17">
      <c r="A380" s="4">
        <v>201707</v>
      </c>
      <c r="B380" s="5">
        <v>16.75</v>
      </c>
      <c r="C380" s="5">
        <f t="shared" si="27"/>
        <v>14.715339445543579</v>
      </c>
      <c r="D380" s="5">
        <v>1.22</v>
      </c>
      <c r="E380" s="5">
        <f t="shared" si="28"/>
        <v>0.95033155636458189</v>
      </c>
      <c r="F380" s="5">
        <v>113.82680000000001</v>
      </c>
      <c r="G380" s="5">
        <f t="shared" si="29"/>
        <v>0.13826800000000006</v>
      </c>
      <c r="H380" s="5">
        <f>B380*(1+N380/12/100)-L380</f>
        <v>-2.1064583333334497E-2</v>
      </c>
      <c r="I380" s="5">
        <f>C380*(1+O380/12)-M380</f>
        <v>-2.1589267896288789E-2</v>
      </c>
      <c r="J380" s="5">
        <v>0.1196268937176936</v>
      </c>
      <c r="K380" s="5">
        <v>0.26</v>
      </c>
      <c r="L380" s="5">
        <v>16.786000000000001</v>
      </c>
      <c r="M380" s="5">
        <f t="shared" si="25"/>
        <v>14.746966443754898</v>
      </c>
      <c r="N380" s="4">
        <v>1.07</v>
      </c>
      <c r="O380" s="6">
        <f t="shared" si="26"/>
        <v>8.185523971507588E-3</v>
      </c>
      <c r="P380" s="5">
        <v>1.1100000000000001</v>
      </c>
      <c r="Q380" s="5">
        <v>0.85369350627444507</v>
      </c>
    </row>
    <row r="381" spans="1:17">
      <c r="A381" s="4">
        <v>201708</v>
      </c>
      <c r="B381" s="5">
        <v>17.48</v>
      </c>
      <c r="C381" s="5">
        <f t="shared" si="27"/>
        <v>15.519692163176956</v>
      </c>
      <c r="D381" s="5">
        <v>1.25</v>
      </c>
      <c r="E381" s="5">
        <f t="shared" si="28"/>
        <v>0.9976720461755233</v>
      </c>
      <c r="F381" s="5">
        <v>112.6311</v>
      </c>
      <c r="G381" s="5">
        <f t="shared" si="29"/>
        <v>0.12631100000000003</v>
      </c>
      <c r="H381" s="5">
        <f>B381*(1+N381/12/100)-L381</f>
        <v>-1.3287666666666809E-2</v>
      </c>
      <c r="I381" s="5">
        <f>C381*(1+O381/12)-M381</f>
        <v>-1.4712794506440474E-2</v>
      </c>
      <c r="J381" s="5">
        <v>0.40574064969935331</v>
      </c>
      <c r="K381" s="5">
        <v>0.33</v>
      </c>
      <c r="L381" s="5">
        <v>17.507999999999999</v>
      </c>
      <c r="M381" s="5">
        <f t="shared" si="25"/>
        <v>15.544552081973805</v>
      </c>
      <c r="N381" s="4">
        <v>1.01</v>
      </c>
      <c r="O381" s="6">
        <f t="shared" si="26"/>
        <v>7.8458702791680095E-3</v>
      </c>
      <c r="P381" s="5">
        <v>1.1100000000000001</v>
      </c>
      <c r="Q381" s="5">
        <v>0.87337245219126869</v>
      </c>
    </row>
    <row r="382" spans="1:17">
      <c r="A382" s="4">
        <v>201709</v>
      </c>
      <c r="B382" s="5">
        <v>16.606999999999999</v>
      </c>
      <c r="C382" s="5">
        <f t="shared" si="27"/>
        <v>14.877651540262917</v>
      </c>
      <c r="D382" s="5">
        <v>1.25</v>
      </c>
      <c r="E382" s="5">
        <f t="shared" si="28"/>
        <v>1.0156991609316293</v>
      </c>
      <c r="F382" s="5">
        <v>111.6238</v>
      </c>
      <c r="G382" s="5">
        <f t="shared" si="29"/>
        <v>0.11623800000000002</v>
      </c>
      <c r="H382" s="5">
        <f>B382*(1+N382/12/100)-L382</f>
        <v>-2.0745658333332528E-2</v>
      </c>
      <c r="I382" s="5">
        <f>C382*(1+O382/12)-M382</f>
        <v>-2.1206175992684706E-2</v>
      </c>
      <c r="J382" s="5">
        <v>0.48847313640932527</v>
      </c>
      <c r="K382" s="5">
        <v>0.28999999999999998</v>
      </c>
      <c r="L382" s="5">
        <v>16.641999999999999</v>
      </c>
      <c r="M382" s="5">
        <f t="shared" si="25"/>
        <v>14.909006860544077</v>
      </c>
      <c r="N382" s="4">
        <v>1.03</v>
      </c>
      <c r="O382" s="6">
        <f t="shared" si="26"/>
        <v>8.1860857630720318E-3</v>
      </c>
      <c r="P382" s="5">
        <v>1.1499999999999999</v>
      </c>
      <c r="Q382" s="5">
        <v>0.92611253155689</v>
      </c>
    </row>
    <row r="383" spans="1:17">
      <c r="A383" s="4">
        <v>201710</v>
      </c>
      <c r="B383" s="5">
        <v>16.645</v>
      </c>
      <c r="C383" s="5">
        <f t="shared" si="27"/>
        <v>14.639556442108447</v>
      </c>
      <c r="D383" s="5">
        <v>1.26</v>
      </c>
      <c r="E383" s="5">
        <f t="shared" si="28"/>
        <v>0.98770787378582692</v>
      </c>
      <c r="F383" s="5">
        <v>113.69880000000001</v>
      </c>
      <c r="G383" s="5">
        <f t="shared" si="29"/>
        <v>0.13698800000000005</v>
      </c>
      <c r="H383" s="5">
        <f>B383*(1+N383/12/100)-L383</f>
        <v>-3.315820833333305E-2</v>
      </c>
      <c r="I383" s="5">
        <f>C383*(1+O383/12)-M383</f>
        <v>-3.2205791504129166E-2</v>
      </c>
      <c r="J383" s="5">
        <v>0.46053961351177536</v>
      </c>
      <c r="K383" s="5">
        <v>0.25</v>
      </c>
      <c r="L383" s="5">
        <v>16.693000000000001</v>
      </c>
      <c r="M383" s="5">
        <f t="shared" si="25"/>
        <v>14.681773246507438</v>
      </c>
      <c r="N383" s="4">
        <v>1.07</v>
      </c>
      <c r="O383" s="6">
        <f t="shared" si="26"/>
        <v>8.2059968970648756E-3</v>
      </c>
      <c r="P383" s="5">
        <v>1.23</v>
      </c>
      <c r="Q383" s="5">
        <v>0.96132237103645757</v>
      </c>
    </row>
    <row r="384" spans="1:17">
      <c r="A384" s="4">
        <v>201711</v>
      </c>
      <c r="B384" s="5">
        <v>16.382000000000001</v>
      </c>
      <c r="C384" s="5">
        <f t="shared" si="27"/>
        <v>14.362515430366962</v>
      </c>
      <c r="D384" s="5">
        <v>1.32</v>
      </c>
      <c r="E384" s="5">
        <f t="shared" si="28"/>
        <v>1.0340029177421164</v>
      </c>
      <c r="F384" s="5">
        <v>114.0608</v>
      </c>
      <c r="G384" s="5">
        <f t="shared" si="29"/>
        <v>0.14060800000000001</v>
      </c>
      <c r="H384" s="5">
        <f>B384*(1+N384/12/100)-L384</f>
        <v>-1.220844999999926E-2</v>
      </c>
      <c r="I384" s="5">
        <f>C384*(1+O384/12)-M384</f>
        <v>-1.3993699405846272E-2</v>
      </c>
      <c r="J384" s="5">
        <v>0.48382636179564426</v>
      </c>
      <c r="K384" s="5">
        <v>0.24</v>
      </c>
      <c r="L384" s="5">
        <v>16.411000000000001</v>
      </c>
      <c r="M384" s="5">
        <f t="shared" si="25"/>
        <v>14.387940466838739</v>
      </c>
      <c r="N384" s="4">
        <v>1.23</v>
      </c>
      <c r="O384" s="6">
        <f t="shared" si="26"/>
        <v>9.5509763214005148E-3</v>
      </c>
      <c r="P384" s="5">
        <v>1.36</v>
      </c>
      <c r="Q384" s="5">
        <v>1.0690719335652563</v>
      </c>
    </row>
    <row r="385" spans="1:17">
      <c r="A385" s="4">
        <v>201712</v>
      </c>
      <c r="B385" s="5">
        <v>17.059999999999999</v>
      </c>
      <c r="C385" s="5">
        <f t="shared" si="27"/>
        <v>14.984194573191992</v>
      </c>
      <c r="D385" s="5">
        <v>1.53</v>
      </c>
      <c r="E385" s="5">
        <f t="shared" si="28"/>
        <v>1.2221578118508643</v>
      </c>
      <c r="F385" s="5">
        <v>113.8533</v>
      </c>
      <c r="G385" s="5">
        <f t="shared" si="29"/>
        <v>0.13853300000000004</v>
      </c>
      <c r="H385" s="5">
        <f>B385*(1+N385/12/100)-L385</f>
        <v>-1.123399999999819E-2</v>
      </c>
      <c r="I385" s="5">
        <f>C385*(1+O385/12)-M385</f>
        <v>-1.3391991119416247E-2</v>
      </c>
      <c r="J385" s="5">
        <v>3.2417804684121691E-2</v>
      </c>
      <c r="K385" s="5">
        <v>0.32</v>
      </c>
      <c r="L385" s="5">
        <v>17.09</v>
      </c>
      <c r="M385" s="5">
        <f t="shared" si="25"/>
        <v>15.010544270565719</v>
      </c>
      <c r="N385" s="4">
        <v>1.32</v>
      </c>
      <c r="O385" s="6">
        <f t="shared" si="26"/>
        <v>1.0377099302347845E-2</v>
      </c>
      <c r="P385" s="5">
        <v>1.47</v>
      </c>
      <c r="Q385" s="5">
        <v>1.1694584171034128</v>
      </c>
    </row>
    <row r="386" spans="1:17">
      <c r="A386" s="4">
        <v>201801</v>
      </c>
      <c r="B386" s="5">
        <v>17.204000000000001</v>
      </c>
      <c r="C386" s="5">
        <f t="shared" si="27"/>
        <v>15.443641122958459</v>
      </c>
      <c r="D386" s="5">
        <v>1.67</v>
      </c>
      <c r="E386" s="5">
        <f t="shared" si="28"/>
        <v>1.3967985235002955</v>
      </c>
      <c r="F386" s="5">
        <v>111.3986</v>
      </c>
      <c r="G386" s="5">
        <f t="shared" si="29"/>
        <v>0.11398600000000002</v>
      </c>
      <c r="H386" s="5">
        <f>B386*(1+N386/12/100)-L386</f>
        <v>-1.6785299999998671E-2</v>
      </c>
      <c r="I386" s="5">
        <f>C386*(1+O386/12)-M386</f>
        <v>-1.8241420818027265E-2</v>
      </c>
      <c r="J386" s="5">
        <v>0.2898237208138163</v>
      </c>
      <c r="K386" s="5">
        <v>0.34</v>
      </c>
      <c r="L386" s="5">
        <v>17.241</v>
      </c>
      <c r="M386" s="5">
        <f t="shared" ref="M386:M392" si="30">L386/(1+G386)</f>
        <v>15.476855184894605</v>
      </c>
      <c r="N386" s="4">
        <v>1.41</v>
      </c>
      <c r="O386" s="6">
        <f t="shared" ref="O386:O392" si="31">(N386-G386)/(1+G386)/100</f>
        <v>1.163402412597645E-2</v>
      </c>
      <c r="P386" s="5">
        <v>1.59</v>
      </c>
      <c r="Q386" s="5">
        <v>1.3249843355302493</v>
      </c>
    </row>
    <row r="387" spans="1:17">
      <c r="A387" s="4">
        <v>201802</v>
      </c>
      <c r="B387" s="5">
        <v>16.324000000000002</v>
      </c>
      <c r="C387" s="5">
        <f t="shared" ref="C387:C392" si="32">B387/(1+G387)</f>
        <v>14.762830657924487</v>
      </c>
      <c r="D387" s="5">
        <v>1.78</v>
      </c>
      <c r="E387" s="5">
        <f t="shared" ref="E387:E392" si="33">(D387-G387)/(1+G387)</f>
        <v>1.5141306805335746</v>
      </c>
      <c r="F387" s="5">
        <v>110.575</v>
      </c>
      <c r="G387" s="5">
        <f t="shared" ref="G387:G392" si="34">(F387-100)/100</f>
        <v>0.10575000000000002</v>
      </c>
      <c r="H387" s="5">
        <f>B387*(1+N387/12/100)-L387</f>
        <v>-2.2642766666663761E-2</v>
      </c>
      <c r="I387" s="5">
        <f>C387*(1+O387/12)-M387</f>
        <v>-2.3501036407512998E-2</v>
      </c>
      <c r="J387" s="5">
        <v>-1.1822443827712185E-2</v>
      </c>
      <c r="K387" s="5">
        <v>0.39</v>
      </c>
      <c r="L387" s="5">
        <v>16.367999999999999</v>
      </c>
      <c r="M387" s="5">
        <f t="shared" si="30"/>
        <v>14.802622654307029</v>
      </c>
      <c r="N387" s="4">
        <v>1.57</v>
      </c>
      <c r="O387" s="6">
        <f t="shared" si="31"/>
        <v>1.3242143341623333E-2</v>
      </c>
      <c r="P387" s="5">
        <v>1.75</v>
      </c>
      <c r="Q387" s="5">
        <v>1.4869997739091114</v>
      </c>
    </row>
    <row r="388" spans="1:17">
      <c r="A388" s="4">
        <v>201803</v>
      </c>
      <c r="B388" s="5">
        <v>16.222999999999999</v>
      </c>
      <c r="C388" s="5">
        <f t="shared" si="32"/>
        <v>14.625605944362654</v>
      </c>
      <c r="D388" s="5">
        <v>2.08</v>
      </c>
      <c r="E388" s="5">
        <f t="shared" si="33"/>
        <v>1.7767284909472343</v>
      </c>
      <c r="F388" s="5">
        <v>110.92189999999999</v>
      </c>
      <c r="G388" s="5">
        <f t="shared" si="34"/>
        <v>0.10921899999999994</v>
      </c>
      <c r="H388" s="5">
        <f>B388*(1+N388/12/100)-L388</f>
        <v>-2.2017416666667344E-2</v>
      </c>
      <c r="I388" s="5">
        <f>C388*(1+O388/12)-M388</f>
        <v>-2.308971744249888E-2</v>
      </c>
      <c r="J388" s="5">
        <v>-0.10099165119907712</v>
      </c>
      <c r="K388" s="5">
        <v>0.61</v>
      </c>
      <c r="L388" s="5">
        <v>16.268000000000001</v>
      </c>
      <c r="M388" s="5">
        <f t="shared" si="30"/>
        <v>14.666175029457664</v>
      </c>
      <c r="N388" s="4">
        <v>1.7</v>
      </c>
      <c r="O388" s="6">
        <f t="shared" si="31"/>
        <v>1.4341451057004975E-2</v>
      </c>
      <c r="P388" s="5">
        <v>1.87</v>
      </c>
      <c r="Q388" s="5">
        <v>1.5874060938371957</v>
      </c>
    </row>
    <row r="389" spans="1:17">
      <c r="A389" s="4">
        <v>201804</v>
      </c>
      <c r="B389" s="5">
        <v>16.312000000000001</v>
      </c>
      <c r="C389" s="5">
        <f t="shared" si="32"/>
        <v>14.719630384955515</v>
      </c>
      <c r="D389" s="5">
        <v>2.2000000000000002</v>
      </c>
      <c r="E389" s="5">
        <f t="shared" si="33"/>
        <v>1.887617535057482</v>
      </c>
      <c r="F389" s="5">
        <v>110.818</v>
      </c>
      <c r="G389" s="5">
        <f t="shared" si="34"/>
        <v>0.10817999999999998</v>
      </c>
      <c r="H389" s="5">
        <f>B389*(1+N389/12/100)-L389</f>
        <v>-2.5075733333331129E-2</v>
      </c>
      <c r="I389" s="5">
        <f>C389*(1+O389/12)-M389</f>
        <v>-2.5932775765610927E-2</v>
      </c>
      <c r="J389" s="5">
        <v>9.6791413573606613E-2</v>
      </c>
      <c r="K389" s="5">
        <v>0.52</v>
      </c>
      <c r="L389" s="5">
        <v>16.361000000000001</v>
      </c>
      <c r="M389" s="5">
        <f t="shared" si="30"/>
        <v>14.763847028461083</v>
      </c>
      <c r="N389" s="4">
        <v>1.76</v>
      </c>
      <c r="O389" s="6">
        <f t="shared" si="31"/>
        <v>1.4905701239870782E-2</v>
      </c>
      <c r="P389" s="5">
        <v>1.93</v>
      </c>
      <c r="Q389" s="5">
        <v>1.6439748055370067</v>
      </c>
    </row>
    <row r="390" spans="1:17">
      <c r="A390" s="4">
        <v>201805</v>
      </c>
      <c r="B390" s="5">
        <v>16.402000000000001</v>
      </c>
      <c r="C390" s="5">
        <f t="shared" si="32"/>
        <v>14.385977837770515</v>
      </c>
      <c r="D390" s="5">
        <v>2.16</v>
      </c>
      <c r="E390" s="5">
        <f t="shared" si="33"/>
        <v>1.7715943157758096</v>
      </c>
      <c r="F390" s="5">
        <v>114.0138</v>
      </c>
      <c r="G390" s="5">
        <f t="shared" si="34"/>
        <v>0.14013800000000004</v>
      </c>
      <c r="H390" s="5">
        <f>B390*(1+N390/12/100)-L390</f>
        <v>-3.0576899999999796E-2</v>
      </c>
      <c r="I390" s="5">
        <f>C390*(1+O390/12)-M390</f>
        <v>-3.1032868670264335E-2</v>
      </c>
      <c r="J390" s="5">
        <v>0.11738712259296874</v>
      </c>
      <c r="K390" s="5">
        <v>0.43</v>
      </c>
      <c r="L390" s="5">
        <v>16.457999999999998</v>
      </c>
      <c r="M390" s="5">
        <f t="shared" si="30"/>
        <v>14.435094699062743</v>
      </c>
      <c r="N390" s="4">
        <v>1.86</v>
      </c>
      <c r="O390" s="6">
        <f t="shared" si="31"/>
        <v>1.5084682731388655E-2</v>
      </c>
      <c r="P390" s="5">
        <v>2.02</v>
      </c>
      <c r="Q390" s="5">
        <v>1.6488021625452356</v>
      </c>
    </row>
    <row r="391" spans="1:17">
      <c r="A391" s="4">
        <v>201806</v>
      </c>
      <c r="B391" s="5">
        <v>16.103999999999999</v>
      </c>
      <c r="C391" s="5">
        <f t="shared" si="32"/>
        <v>13.895276348089443</v>
      </c>
      <c r="D391" s="5">
        <v>2.19</v>
      </c>
      <c r="E391" s="5">
        <f t="shared" si="33"/>
        <v>1.7524796044712692</v>
      </c>
      <c r="F391" s="5">
        <v>115.8955</v>
      </c>
      <c r="G391" s="5">
        <f t="shared" si="34"/>
        <v>0.15895499999999999</v>
      </c>
      <c r="H391" s="5">
        <f>B391*(1+N391/12/100)-L391</f>
        <v>-2.2502000000002909E-2</v>
      </c>
      <c r="I391" s="5">
        <f>C391*(1+O391/12)-M391</f>
        <v>-2.4021423459455349E-2</v>
      </c>
      <c r="J391" s="5">
        <v>0.22379977633756024</v>
      </c>
      <c r="K391" s="5">
        <v>0.45</v>
      </c>
      <c r="L391" s="5">
        <v>16.152000000000001</v>
      </c>
      <c r="M391" s="5">
        <f t="shared" si="30"/>
        <v>13.936692969097162</v>
      </c>
      <c r="N391" s="4">
        <v>1.9</v>
      </c>
      <c r="O391" s="6">
        <f t="shared" si="31"/>
        <v>1.5022541858829721E-2</v>
      </c>
      <c r="P391" s="5">
        <v>2.06</v>
      </c>
      <c r="Q391" s="5">
        <v>1.6403095892420327</v>
      </c>
    </row>
    <row r="392" spans="1:17">
      <c r="A392" s="4">
        <v>201807</v>
      </c>
      <c r="B392" s="5">
        <v>15.5</v>
      </c>
      <c r="C392" s="5">
        <f t="shared" si="32"/>
        <v>13.340597503845105</v>
      </c>
      <c r="D392" s="5">
        <v>2.17</v>
      </c>
      <c r="E392" s="5">
        <f t="shared" si="33"/>
        <v>1.7283673604638052</v>
      </c>
      <c r="F392" s="5">
        <v>116.1867</v>
      </c>
      <c r="G392" s="5">
        <f t="shared" si="34"/>
        <v>0.16186700000000001</v>
      </c>
      <c r="H392" s="5">
        <f>B392*(1+N392/12/100)-L392</f>
        <v>-3.3683333333332399E-2</v>
      </c>
      <c r="I392" s="5">
        <f>C392*(1+O392/12)-M392</f>
        <v>-3.3575150589967961E-2</v>
      </c>
      <c r="J392" s="5">
        <v>2.0508718234093861E-2</v>
      </c>
      <c r="K392" s="5">
        <v>0.36</v>
      </c>
      <c r="L392" s="5">
        <v>15.558999999999999</v>
      </c>
      <c r="M392" s="5">
        <f t="shared" si="30"/>
        <v>13.391377842730709</v>
      </c>
      <c r="N392" s="4">
        <v>1.96</v>
      </c>
      <c r="O392" s="6">
        <f t="shared" si="31"/>
        <v>1.5476237813794522E-2</v>
      </c>
      <c r="P392" s="5">
        <v>2.11</v>
      </c>
      <c r="Q392" s="5">
        <v>1.6767263378682757</v>
      </c>
    </row>
  </sheetData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DATASet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2019-06-18T20:02:58Z</dcterms:modified>
</cp:coreProperties>
</file>