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5574\Dropbox\PhD students\Douglas\Thesis chapters\Chapter 2_Chemosphere\"/>
    </mc:Choice>
  </mc:AlternateContent>
  <bookViews>
    <workbookView xWindow="0" yWindow="0" windowWidth="20736" windowHeight="9420"/>
  </bookViews>
  <sheets>
    <sheet name="Sheet1" sheetId="1" r:id="rId1"/>
    <sheet name="Sheet2" sheetId="2" r:id="rId2"/>
    <sheet name="Sheet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0" i="1" l="1"/>
  <c r="H68" i="1"/>
  <c r="Q68" i="1"/>
  <c r="N68" i="1"/>
  <c r="K68" i="1"/>
  <c r="B68" i="1"/>
  <c r="B67" i="1" l="1"/>
  <c r="B66" i="1"/>
  <c r="S65" i="1"/>
  <c r="R65" i="1"/>
  <c r="Q65" i="1"/>
  <c r="S64" i="1"/>
  <c r="R64" i="1"/>
  <c r="Q64" i="1"/>
  <c r="S63" i="1"/>
  <c r="R63" i="1"/>
  <c r="Q63" i="1"/>
  <c r="P65" i="1"/>
  <c r="O65" i="1"/>
  <c r="N65" i="1"/>
  <c r="P64" i="1"/>
  <c r="O64" i="1"/>
  <c r="N64" i="1"/>
  <c r="P63" i="1"/>
  <c r="O63" i="1"/>
  <c r="N63" i="1"/>
  <c r="M65" i="1"/>
  <c r="L65" i="1"/>
  <c r="K65" i="1"/>
  <c r="M64" i="1"/>
  <c r="L64" i="1"/>
  <c r="K64" i="1"/>
  <c r="M63" i="1"/>
  <c r="L63" i="1"/>
  <c r="K63" i="1"/>
  <c r="J65" i="1"/>
  <c r="I65" i="1"/>
  <c r="H65" i="1"/>
  <c r="J64" i="1"/>
  <c r="I64" i="1"/>
  <c r="H64" i="1"/>
  <c r="J63" i="1"/>
  <c r="I63" i="1"/>
  <c r="H63" i="1"/>
  <c r="G65" i="1"/>
  <c r="F65" i="1"/>
  <c r="E65" i="1"/>
  <c r="G64" i="1"/>
  <c r="F64" i="1"/>
  <c r="E64" i="1"/>
  <c r="G63" i="1"/>
  <c r="F63" i="1"/>
  <c r="E63" i="1"/>
  <c r="D65" i="1"/>
  <c r="C65" i="1"/>
  <c r="B65" i="1"/>
  <c r="D64" i="1"/>
  <c r="C64" i="1"/>
  <c r="B64" i="1"/>
  <c r="D63" i="1"/>
  <c r="C63" i="1"/>
  <c r="B63" i="1"/>
  <c r="B58" i="1" l="1"/>
  <c r="B57" i="1"/>
  <c r="E58" i="1"/>
  <c r="E59" i="1"/>
  <c r="E60" i="1"/>
  <c r="F58" i="1"/>
  <c r="F59" i="1"/>
  <c r="F60" i="1"/>
  <c r="S60" i="1"/>
  <c r="R60" i="1"/>
  <c r="Q60" i="1"/>
  <c r="S59" i="1"/>
  <c r="R59" i="1"/>
  <c r="Q59" i="1"/>
  <c r="S58" i="1"/>
  <c r="R58" i="1"/>
  <c r="Q58" i="1"/>
  <c r="S57" i="1"/>
  <c r="R57" i="1"/>
  <c r="Q57" i="1"/>
  <c r="P60" i="1"/>
  <c r="O60" i="1"/>
  <c r="N60" i="1"/>
  <c r="P59" i="1"/>
  <c r="O59" i="1"/>
  <c r="N59" i="1"/>
  <c r="P58" i="1"/>
  <c r="O58" i="1"/>
  <c r="N58" i="1"/>
  <c r="P57" i="1"/>
  <c r="O57" i="1"/>
  <c r="N57" i="1"/>
  <c r="M60" i="1"/>
  <c r="L60" i="1"/>
  <c r="K60" i="1"/>
  <c r="M59" i="1"/>
  <c r="L59" i="1"/>
  <c r="K59" i="1"/>
  <c r="M58" i="1"/>
  <c r="L58" i="1"/>
  <c r="K58" i="1"/>
  <c r="M57" i="1"/>
  <c r="L57" i="1"/>
  <c r="K57" i="1"/>
  <c r="J60" i="1"/>
  <c r="I60" i="1"/>
  <c r="H60" i="1"/>
  <c r="J59" i="1"/>
  <c r="I59" i="1"/>
  <c r="H59" i="1"/>
  <c r="J58" i="1"/>
  <c r="I58" i="1"/>
  <c r="H58" i="1"/>
  <c r="J57" i="1"/>
  <c r="I57" i="1"/>
  <c r="H57" i="1"/>
  <c r="G60" i="1"/>
  <c r="G59" i="1"/>
  <c r="G58" i="1"/>
  <c r="G57" i="1"/>
  <c r="F57" i="1"/>
  <c r="E57" i="1"/>
  <c r="D60" i="1"/>
  <c r="C60" i="1"/>
  <c r="B60" i="1"/>
  <c r="D59" i="1"/>
  <c r="C59" i="1"/>
  <c r="B59" i="1"/>
  <c r="D58" i="1"/>
  <c r="C58" i="1"/>
  <c r="D57" i="1"/>
  <c r="C57" i="1"/>
  <c r="H12" i="2"/>
  <c r="H11" i="2"/>
  <c r="H10" i="2"/>
  <c r="G12" i="2"/>
  <c r="G11" i="2"/>
  <c r="G10" i="2"/>
  <c r="F12" i="2"/>
  <c r="F11" i="2"/>
  <c r="F10" i="2"/>
  <c r="E12" i="2"/>
  <c r="E11" i="2"/>
  <c r="E10" i="2"/>
  <c r="D12" i="2"/>
  <c r="D11" i="2"/>
  <c r="D10" i="2"/>
  <c r="C12" i="2"/>
  <c r="L12" i="2" s="1"/>
  <c r="C11" i="2"/>
  <c r="L11" i="2" s="1"/>
  <c r="M12" i="2" l="1"/>
  <c r="I11" i="2"/>
  <c r="J12" i="2"/>
  <c r="M11" i="2"/>
  <c r="K11" i="2"/>
  <c r="J11" i="2"/>
  <c r="I12" i="2"/>
  <c r="K12" i="2"/>
  <c r="C10" i="2"/>
  <c r="CA49" i="1"/>
  <c r="BZ49" i="1"/>
  <c r="BY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J7" i="3"/>
  <c r="K7" i="3"/>
  <c r="L7" i="3"/>
  <c r="M7" i="3"/>
  <c r="N7" i="3"/>
  <c r="O7" i="3"/>
  <c r="P7" i="3"/>
  <c r="Q7" i="3"/>
  <c r="R7" i="3"/>
  <c r="S7" i="3"/>
  <c r="T7" i="3"/>
  <c r="U7" i="3"/>
  <c r="J8" i="3"/>
  <c r="K8" i="3"/>
  <c r="L8" i="3"/>
  <c r="M8" i="3"/>
  <c r="N8" i="3"/>
  <c r="O8" i="3"/>
  <c r="P8" i="3"/>
  <c r="Q8" i="3"/>
  <c r="R8" i="3"/>
  <c r="S8" i="3"/>
  <c r="T8" i="3"/>
  <c r="U8" i="3"/>
  <c r="J9" i="3"/>
  <c r="K9" i="3"/>
  <c r="L9" i="3"/>
  <c r="M9" i="3"/>
  <c r="N9" i="3"/>
  <c r="O9" i="3"/>
  <c r="P9" i="3"/>
  <c r="Q9" i="3"/>
  <c r="R9" i="3"/>
  <c r="S9" i="3"/>
  <c r="T9" i="3"/>
  <c r="U9" i="3"/>
  <c r="I8" i="3"/>
  <c r="I9" i="3"/>
  <c r="I7" i="3"/>
  <c r="BB35" i="1"/>
  <c r="BC35" i="1"/>
  <c r="BC51" i="1" s="1"/>
  <c r="BD35" i="1"/>
  <c r="BD51" i="1" s="1"/>
  <c r="BE35" i="1"/>
  <c r="BF35" i="1"/>
  <c r="BG35" i="1"/>
  <c r="BG51" i="1" s="1"/>
  <c r="BH35" i="1"/>
  <c r="BH51" i="1" s="1"/>
  <c r="BI35" i="1"/>
  <c r="BJ35" i="1"/>
  <c r="BJ51" i="1" s="1"/>
  <c r="BK35" i="1"/>
  <c r="BK51" i="1" s="1"/>
  <c r="BL35" i="1"/>
  <c r="BL51" i="1" s="1"/>
  <c r="BM35" i="1"/>
  <c r="BN35" i="1"/>
  <c r="BN51" i="1" s="1"/>
  <c r="O35" i="1"/>
  <c r="P35" i="1"/>
  <c r="Q35" i="1"/>
  <c r="R35" i="1"/>
  <c r="R51" i="1" s="1"/>
  <c r="S35" i="1"/>
  <c r="S51" i="1" s="1"/>
  <c r="T35" i="1"/>
  <c r="T51" i="1" s="1"/>
  <c r="U35" i="1"/>
  <c r="V35" i="1"/>
  <c r="V51" i="1" s="1"/>
  <c r="W35" i="1"/>
  <c r="W51" i="1" s="1"/>
  <c r="X35" i="1"/>
  <c r="X51" i="1" s="1"/>
  <c r="Y35" i="1"/>
  <c r="Z35" i="1"/>
  <c r="Z51" i="1" s="1"/>
  <c r="AA35" i="1"/>
  <c r="AA51" i="1" s="1"/>
  <c r="AB35" i="1"/>
  <c r="AC35" i="1"/>
  <c r="AD35" i="1"/>
  <c r="AD51" i="1" s="1"/>
  <c r="AE35" i="1"/>
  <c r="AE51" i="1" s="1"/>
  <c r="AF35" i="1"/>
  <c r="AF51" i="1" s="1"/>
  <c r="AG35" i="1"/>
  <c r="AH35" i="1"/>
  <c r="AH51" i="1" s="1"/>
  <c r="AI35" i="1"/>
  <c r="AI51" i="1" s="1"/>
  <c r="AJ35" i="1"/>
  <c r="AJ51" i="1" s="1"/>
  <c r="AK35" i="1"/>
  <c r="AL35" i="1"/>
  <c r="AL51" i="1" s="1"/>
  <c r="AM35" i="1"/>
  <c r="AM51" i="1" s="1"/>
  <c r="AN35" i="1"/>
  <c r="AN51" i="1" s="1"/>
  <c r="AO35" i="1"/>
  <c r="AP35" i="1"/>
  <c r="AQ35" i="1"/>
  <c r="AQ51" i="1" s="1"/>
  <c r="AR35" i="1"/>
  <c r="AS35" i="1"/>
  <c r="AT35" i="1"/>
  <c r="AU35" i="1"/>
  <c r="AV35" i="1"/>
  <c r="AW35" i="1"/>
  <c r="AX35" i="1"/>
  <c r="AY35" i="1"/>
  <c r="AZ35" i="1"/>
  <c r="AZ51" i="1" s="1"/>
  <c r="BA35" i="1"/>
  <c r="BO35" i="1"/>
  <c r="BP35" i="1"/>
  <c r="BQ35" i="1"/>
  <c r="BR35" i="1"/>
  <c r="BS35" i="1"/>
  <c r="BT35" i="1"/>
  <c r="BU35" i="1"/>
  <c r="BV35" i="1"/>
  <c r="BW35" i="1"/>
  <c r="BW51" i="1" s="1"/>
  <c r="BX35" i="1"/>
  <c r="BY35" i="1"/>
  <c r="BZ35" i="1"/>
  <c r="CA35" i="1"/>
  <c r="C35" i="1"/>
  <c r="C51" i="1" s="1"/>
  <c r="D35" i="1"/>
  <c r="D51" i="1" s="1"/>
  <c r="E35" i="1"/>
  <c r="E51" i="1" s="1"/>
  <c r="F35" i="1"/>
  <c r="F51" i="1" s="1"/>
  <c r="G35" i="1"/>
  <c r="G51" i="1" s="1"/>
  <c r="H35" i="1"/>
  <c r="H51" i="1" s="1"/>
  <c r="I35" i="1"/>
  <c r="I51" i="1" s="1"/>
  <c r="J35" i="1"/>
  <c r="J51" i="1" s="1"/>
  <c r="K35" i="1"/>
  <c r="K51" i="1" s="1"/>
  <c r="L35" i="1"/>
  <c r="L51" i="1" s="1"/>
  <c r="M35" i="1"/>
  <c r="M51" i="1" s="1"/>
  <c r="N35" i="1"/>
  <c r="N51" i="1" s="1"/>
  <c r="B35" i="1"/>
  <c r="H7" i="2"/>
  <c r="H6" i="2"/>
  <c r="H5" i="2"/>
  <c r="H4" i="2"/>
  <c r="G7" i="2"/>
  <c r="G6" i="2"/>
  <c r="G5" i="2"/>
  <c r="G4" i="2"/>
  <c r="F7" i="2"/>
  <c r="F6" i="2"/>
  <c r="F5" i="2"/>
  <c r="F4" i="2"/>
  <c r="E7" i="2"/>
  <c r="E6" i="2"/>
  <c r="E5" i="2"/>
  <c r="E4" i="2"/>
  <c r="D7" i="2"/>
  <c r="D6" i="2"/>
  <c r="D5" i="2"/>
  <c r="D4" i="2"/>
  <c r="C7" i="2"/>
  <c r="C6" i="2"/>
  <c r="C5" i="2"/>
  <c r="C4" i="2"/>
  <c r="E61" i="1" l="1"/>
  <c r="G61" i="1"/>
  <c r="F61" i="1"/>
  <c r="L66" i="1"/>
  <c r="M66" i="1"/>
  <c r="K66" i="1"/>
  <c r="D66" i="1"/>
  <c r="C66" i="1"/>
  <c r="P66" i="1"/>
  <c r="O66" i="1"/>
  <c r="N66" i="1"/>
  <c r="AK51" i="1"/>
  <c r="AG51" i="1"/>
  <c r="AC51" i="1"/>
  <c r="Y51" i="1"/>
  <c r="U51" i="1"/>
  <c r="BM51" i="1"/>
  <c r="BE51" i="1"/>
  <c r="E66" i="1"/>
  <c r="G66" i="1"/>
  <c r="F66" i="1"/>
  <c r="Q66" i="1"/>
  <c r="S66" i="1"/>
  <c r="R66" i="1"/>
  <c r="H66" i="1"/>
  <c r="I66" i="1"/>
  <c r="J66" i="1"/>
  <c r="B61" i="1"/>
  <c r="D61" i="1"/>
  <c r="C61" i="1"/>
  <c r="AO51" i="1"/>
  <c r="L61" i="1"/>
  <c r="M61" i="1"/>
  <c r="K61" i="1"/>
  <c r="Q51" i="1"/>
  <c r="O51" i="1"/>
  <c r="BO51" i="1"/>
  <c r="R61" i="1"/>
  <c r="S61" i="1"/>
  <c r="Q61" i="1"/>
  <c r="AB51" i="1"/>
  <c r="J61" i="1"/>
  <c r="H61" i="1"/>
  <c r="I61" i="1"/>
  <c r="P51" i="1"/>
  <c r="P61" i="1"/>
  <c r="N61" i="1"/>
  <c r="O61" i="1"/>
  <c r="C13" i="2"/>
  <c r="M6" i="2"/>
  <c r="L6" i="2"/>
  <c r="J6" i="2"/>
  <c r="K6" i="2"/>
  <c r="I6" i="2"/>
  <c r="M7" i="2"/>
  <c r="K7" i="2"/>
  <c r="I7" i="2"/>
  <c r="L7" i="2"/>
  <c r="J7" i="2"/>
  <c r="L10" i="2"/>
  <c r="J10" i="2"/>
  <c r="K10" i="2"/>
  <c r="M10" i="2"/>
  <c r="I10" i="2"/>
  <c r="M4" i="2"/>
  <c r="L4" i="2"/>
  <c r="J4" i="2"/>
  <c r="K4" i="2"/>
  <c r="I4" i="2"/>
  <c r="L5" i="2"/>
  <c r="M5" i="2"/>
  <c r="K5" i="2"/>
  <c r="I5" i="2"/>
  <c r="J5" i="2"/>
  <c r="E13" i="2"/>
  <c r="B51" i="1"/>
  <c r="BZ51" i="1"/>
  <c r="D13" i="2"/>
  <c r="AS51" i="1"/>
  <c r="AU51" i="1"/>
  <c r="AW51" i="1"/>
  <c r="AY51" i="1"/>
  <c r="BA51" i="1"/>
  <c r="BI51" i="1"/>
  <c r="BQ51" i="1"/>
  <c r="BS51" i="1"/>
  <c r="BU51" i="1"/>
  <c r="BY51" i="1"/>
  <c r="CA51" i="1"/>
  <c r="AP51" i="1"/>
  <c r="AR51" i="1"/>
  <c r="AT51" i="1"/>
  <c r="AV51" i="1"/>
  <c r="AX51" i="1"/>
  <c r="BB51" i="1"/>
  <c r="BF51" i="1"/>
  <c r="BR51" i="1"/>
  <c r="BT51" i="1"/>
  <c r="BV51" i="1"/>
  <c r="BX51" i="1"/>
  <c r="G13" i="2"/>
  <c r="L13" i="2" s="1"/>
  <c r="F13" i="2"/>
  <c r="H13" i="2"/>
  <c r="BP51" i="1"/>
  <c r="C8" i="2"/>
  <c r="G8" i="2"/>
  <c r="D8" i="2"/>
  <c r="H8" i="2"/>
  <c r="F8" i="2"/>
  <c r="E8" i="2"/>
  <c r="J67" i="1" l="1"/>
  <c r="I67" i="1"/>
  <c r="H67" i="1"/>
  <c r="S67" i="1"/>
  <c r="R67" i="1"/>
  <c r="Q67" i="1"/>
  <c r="C67" i="1"/>
  <c r="D67" i="1"/>
  <c r="F67" i="1"/>
  <c r="G67" i="1"/>
  <c r="E67" i="1"/>
  <c r="M13" i="2"/>
  <c r="O67" i="1"/>
  <c r="P67" i="1"/>
  <c r="N67" i="1"/>
  <c r="J13" i="2"/>
  <c r="M67" i="1"/>
  <c r="K67" i="1"/>
  <c r="L67" i="1"/>
  <c r="K13" i="2"/>
  <c r="I13" i="2"/>
  <c r="C14" i="2"/>
  <c r="J8" i="2"/>
  <c r="M8" i="2"/>
  <c r="K8" i="2"/>
  <c r="I8" i="2"/>
  <c r="L8" i="2"/>
  <c r="F14" i="2"/>
  <c r="H14" i="2"/>
  <c r="D14" i="2"/>
  <c r="E14" i="2"/>
  <c r="G14" i="2"/>
  <c r="L14" i="2" l="1"/>
  <c r="J14" i="2"/>
  <c r="K14" i="2"/>
  <c r="I14" i="2"/>
  <c r="M14" i="2"/>
</calcChain>
</file>

<file path=xl/sharedStrings.xml><?xml version="1.0" encoding="utf-8"?>
<sst xmlns="http://schemas.openxmlformats.org/spreadsheetml/2006/main" count="245" uniqueCount="161">
  <si>
    <t>nd</t>
  </si>
  <si>
    <t>T16m1</t>
  </si>
  <si>
    <t>T16m2</t>
  </si>
  <si>
    <t>T16m3</t>
  </si>
  <si>
    <t>T16m4</t>
  </si>
  <si>
    <t>T16m5</t>
  </si>
  <si>
    <t>T16m6</t>
  </si>
  <si>
    <t>T16m7</t>
  </si>
  <si>
    <t>T16m8</t>
  </si>
  <si>
    <t>T16m9</t>
  </si>
  <si>
    <t>T16m10</t>
  </si>
  <si>
    <t>T16m11</t>
  </si>
  <si>
    <t>T16m12</t>
  </si>
  <si>
    <t>T16m13</t>
  </si>
  <si>
    <t>T20m1</t>
  </si>
  <si>
    <t>T20m2</t>
  </si>
  <si>
    <t>T20m3</t>
  </si>
  <si>
    <t>T20m4</t>
  </si>
  <si>
    <t>T20m5</t>
  </si>
  <si>
    <t>T20m6</t>
  </si>
  <si>
    <t>T20m7</t>
  </si>
  <si>
    <t>T20m8</t>
  </si>
  <si>
    <t>T20m9</t>
  </si>
  <si>
    <t>T20m10</t>
  </si>
  <si>
    <t>T20m11</t>
  </si>
  <si>
    <t>T20m12</t>
  </si>
  <si>
    <t>T20m13</t>
  </si>
  <si>
    <t>T24m1</t>
  </si>
  <si>
    <t>T24m2</t>
  </si>
  <si>
    <t>T24m3</t>
  </si>
  <si>
    <t>T24m4</t>
  </si>
  <si>
    <t>T24m5</t>
  </si>
  <si>
    <t>T24m6</t>
  </si>
  <si>
    <t>T24m7</t>
  </si>
  <si>
    <t>T24m8</t>
  </si>
  <si>
    <t>T24m9</t>
  </si>
  <si>
    <t>T24m10</t>
  </si>
  <si>
    <t>T24m11</t>
  </si>
  <si>
    <t>T24m12</t>
  </si>
  <si>
    <t>T24m13</t>
  </si>
  <si>
    <t>T01</t>
  </si>
  <si>
    <t>T02</t>
  </si>
  <si>
    <t>T03</t>
  </si>
  <si>
    <t>T04</t>
  </si>
  <si>
    <t>T05</t>
  </si>
  <si>
    <t>T06</t>
  </si>
  <si>
    <t>T07</t>
  </si>
  <si>
    <t>T08</t>
  </si>
  <si>
    <t>T09</t>
  </si>
  <si>
    <t>T010</t>
  </si>
  <si>
    <t>T011</t>
  </si>
  <si>
    <t>T012</t>
  </si>
  <si>
    <t>T013</t>
  </si>
  <si>
    <t>T4m1</t>
  </si>
  <si>
    <t>T4m2</t>
  </si>
  <si>
    <t>T4m3</t>
  </si>
  <si>
    <t>T4m4</t>
  </si>
  <si>
    <t>T4m5</t>
  </si>
  <si>
    <t>T4m6</t>
  </si>
  <si>
    <t>T4m7</t>
  </si>
  <si>
    <t>T4m8</t>
  </si>
  <si>
    <t>T4m9</t>
  </si>
  <si>
    <t>T4m10</t>
  </si>
  <si>
    <t>T4m11</t>
  </si>
  <si>
    <t>T4m12</t>
  </si>
  <si>
    <t>T4m13</t>
  </si>
  <si>
    <t>T12m1</t>
  </si>
  <si>
    <t>T12m2</t>
  </si>
  <si>
    <t>T12m3</t>
  </si>
  <si>
    <t>T12m4</t>
  </si>
  <si>
    <t>T12m5</t>
  </si>
  <si>
    <t>T12m6</t>
  </si>
  <si>
    <t>T12m7</t>
  </si>
  <si>
    <t>T12m8</t>
  </si>
  <si>
    <t>T12m9</t>
  </si>
  <si>
    <t>T12m10</t>
  </si>
  <si>
    <t>T12m11</t>
  </si>
  <si>
    <t>T12m12</t>
  </si>
  <si>
    <t>T12m13</t>
  </si>
  <si>
    <t>Compounds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</si>
  <si>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</si>
  <si>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</si>
  <si>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</si>
  <si>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</si>
  <si>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</si>
  <si>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</si>
  <si>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</si>
  <si>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</si>
  <si>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</si>
  <si>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PRIS</t>
  </si>
  <si>
    <t>C18</t>
  </si>
  <si>
    <t>PHY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</si>
  <si>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</si>
  <si>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</si>
  <si>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</si>
  <si>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</si>
  <si>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</si>
  <si>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</si>
  <si>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</si>
  <si>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</si>
  <si>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</si>
  <si>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</si>
  <si>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</si>
  <si>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</si>
  <si>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</si>
  <si>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</si>
  <si>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</si>
  <si>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</si>
  <si>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</si>
  <si>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</si>
  <si>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</si>
  <si>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C38</t>
  </si>
  <si>
    <t>nC9-nC12</t>
  </si>
  <si>
    <t>nC12-nC16</t>
  </si>
  <si>
    <t>nC16-nC35</t>
  </si>
  <si>
    <t>Total</t>
  </si>
  <si>
    <t>nC10-nC12</t>
  </si>
  <si>
    <t>nC16-nC21</t>
  </si>
  <si>
    <t>nC21-nC35</t>
  </si>
  <si>
    <t>nC35-nC40</t>
  </si>
  <si>
    <t>To</t>
  </si>
  <si>
    <t>T4</t>
  </si>
  <si>
    <t>T12</t>
  </si>
  <si>
    <t>T16</t>
  </si>
  <si>
    <t>T20</t>
  </si>
  <si>
    <t>T24</t>
  </si>
  <si>
    <t>Acenaphthene</t>
  </si>
  <si>
    <t>Fluorene</t>
  </si>
  <si>
    <t>Anthracene</t>
  </si>
  <si>
    <t>Phenanthrene</t>
  </si>
  <si>
    <t>Pyrene</t>
  </si>
  <si>
    <t>Chrysene</t>
  </si>
  <si>
    <t>Benzo[a]anthracene</t>
  </si>
  <si>
    <t>Benzo[a]pyrene</t>
  </si>
  <si>
    <t>Benzo[b]fluoranthene</t>
  </si>
  <si>
    <t>Benzo[k]fluoranthene</t>
  </si>
  <si>
    <t>Benzo[ghi]perylene</t>
  </si>
  <si>
    <t>Dibenzo[a,h]anthracene</t>
  </si>
  <si>
    <t>indeno[1,2,3-c,d]pyrene</t>
  </si>
  <si>
    <t>Sum (Aro)</t>
  </si>
  <si>
    <t>Sum (Ali)</t>
  </si>
  <si>
    <t>Sum (TPH)</t>
  </si>
  <si>
    <t>Hydrocarbon fractions</t>
  </si>
  <si>
    <t>T0</t>
  </si>
  <si>
    <t>Median</t>
  </si>
  <si>
    <t>Minimum</t>
  </si>
  <si>
    <t>Maximum</t>
  </si>
  <si>
    <t>T4m</t>
  </si>
  <si>
    <t>T12m</t>
  </si>
  <si>
    <t>T16m</t>
  </si>
  <si>
    <t>T20m</t>
  </si>
  <si>
    <t>T24m</t>
  </si>
  <si>
    <t>TREPH</t>
  </si>
  <si>
    <t>Hydrocarbon fractions/compounds</t>
  </si>
  <si>
    <t>% Degradation</t>
  </si>
  <si>
    <t>Concentration (mg/kg)</t>
  </si>
  <si>
    <t>TPH</t>
  </si>
  <si>
    <t>Aromatic</t>
  </si>
  <si>
    <t>Aliphatic</t>
  </si>
  <si>
    <t>∑PAHs</t>
  </si>
  <si>
    <r>
      <rPr>
        <sz val="10"/>
        <rFont val="Calibri"/>
        <family val="2"/>
      </rPr>
      <t>∑</t>
    </r>
    <r>
      <rPr>
        <sz val="10"/>
        <rFont val="Arial"/>
        <family val="2"/>
      </rPr>
      <t>Alkanes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</si>
</sst>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6">
    <xf numFmtId="0" fontId="0" fillId="0" borderId="0" xfId="0"/>
    <xf numFmtId="2" fontId="0" fillId="2" borderId="0" xfId="0" applyNumberFormat="1" applyFill="1"/>
    <xf numFmtId="2" fontId="2" fillId="2" borderId="0" xfId="0" applyNumberFormat="1" applyFont="1" applyFill="1"/>
    <xf numFmtId="2" fontId="0" fillId="3" borderId="0" xfId="0" applyNumberFormat="1" applyFill="1"/>
    <xf numFmtId="2" fontId="0" fillId="4" borderId="0" xfId="0" applyNumberFormat="1" applyFill="1"/>
    <xf numFmtId="0" fontId="0" fillId="5" borderId="0" xfId="0" applyFill="1"/>
    <xf numFmtId="0" fontId="0" fillId="6" borderId="0" xfId="0" applyFill="1"/>
    <xf numFmtId="0" fontId="0" fillId="7" borderId="0" xfId="0" applyFill="1"/>
    <xf numFmtId="2" fontId="0" fillId="5" borderId="0" xfId="0" applyNumberFormat="1" applyFill="1"/>
    <xf numFmtId="2" fontId="0" fillId="6" borderId="0" xfId="0" applyNumberFormat="1" applyFill="1"/>
    <xf numFmtId="2" fontId="0" fillId="7" borderId="0" xfId="0" applyNumberFormat="1" applyFill="1"/>
    <xf numFmtId="0" fontId="0" fillId="4" borderId="0" xfId="0" applyFill="1"/>
    <xf numFmtId="0" fontId="0" fillId="2" borderId="0" xfId="0" applyFill="1"/>
    <xf numFmtId="0" fontId="0" fillId="3" borderId="0" xfId="0" applyFill="1"/>
    <xf numFmtId="0" fontId="2" fillId="0" borderId="0" xfId="0" applyFont="1"/>
    <xf numFmtId="2" fontId="1" fillId="0" borderId="0" xfId="0" applyNumberFormat="1" applyFont="1"/>
    <xf numFmtId="0" fontId="2" fillId="8" borderId="8" xfId="0" applyFont="1" applyFill="1" applyBorder="1"/>
    <xf numFmtId="2" fontId="2" fillId="8" borderId="8" xfId="0" applyNumberFormat="1" applyFont="1" applyFill="1" applyBorder="1"/>
    <xf numFmtId="2" fontId="2" fillId="8" borderId="2" xfId="0" applyNumberFormat="1" applyFont="1" applyFill="1" applyBorder="1"/>
    <xf numFmtId="2" fontId="2" fillId="8" borderId="3" xfId="0" applyNumberFormat="1" applyFont="1" applyFill="1" applyBorder="1"/>
    <xf numFmtId="2" fontId="2" fillId="8" borderId="5" xfId="0" applyNumberFormat="1" applyFont="1" applyFill="1" applyBorder="1"/>
    <xf numFmtId="0" fontId="0" fillId="0" borderId="0" xfId="0" applyFont="1"/>
    <xf numFmtId="0" fontId="0" fillId="0" borderId="6" xfId="0" applyBorder="1"/>
    <xf numFmtId="0" fontId="0" fillId="0" borderId="6" xfId="0" applyFont="1" applyBorder="1"/>
    <xf numFmtId="9" fontId="4" fillId="0" borderId="10" xfId="1" applyFont="1" applyFill="1" applyBorder="1"/>
    <xf numFmtId="9" fontId="4" fillId="0" borderId="12" xfId="1" applyFont="1" applyFill="1" applyBorder="1"/>
    <xf numFmtId="9" fontId="2" fillId="8" borderId="13" xfId="1" applyFont="1" applyFill="1" applyBorder="1"/>
    <xf numFmtId="9" fontId="4" fillId="0" borderId="10" xfId="1" applyFont="1" applyFill="1" applyBorder="1" applyAlignment="1">
      <alignment horizontal="right"/>
    </xf>
    <xf numFmtId="9" fontId="2" fillId="8" borderId="4" xfId="1" applyFont="1" applyFill="1" applyBorder="1"/>
    <xf numFmtId="9" fontId="4" fillId="0" borderId="1" xfId="1" applyFont="1" applyFill="1" applyBorder="1"/>
    <xf numFmtId="9" fontId="4" fillId="0" borderId="7" xfId="1" applyFont="1" applyFill="1" applyBorder="1"/>
    <xf numFmtId="9" fontId="2" fillId="8" borderId="8" xfId="1" applyFont="1" applyFill="1" applyBorder="1"/>
    <xf numFmtId="9" fontId="4" fillId="0" borderId="1" xfId="1" applyFont="1" applyFill="1" applyBorder="1" applyAlignment="1">
      <alignment horizontal="right"/>
    </xf>
    <xf numFmtId="9" fontId="2" fillId="8" borderId="2" xfId="1" applyFont="1" applyFill="1" applyBorder="1"/>
    <xf numFmtId="2" fontId="4" fillId="8" borderId="2" xfId="0" applyNumberFormat="1" applyFont="1" applyFill="1" applyBorder="1" applyAlignment="1">
      <alignment horizontal="center"/>
    </xf>
    <xf numFmtId="2" fontId="4" fillId="8" borderId="3" xfId="0" applyNumberFormat="1" applyFont="1" applyFill="1" applyBorder="1" applyAlignment="1">
      <alignment horizontal="center"/>
    </xf>
    <xf numFmtId="2" fontId="4" fillId="8" borderId="5" xfId="0" applyNumberFormat="1" applyFont="1" applyFill="1" applyBorder="1" applyAlignment="1">
      <alignment horizontal="center"/>
    </xf>
    <xf numFmtId="2" fontId="4" fillId="8" borderId="4" xfId="0" applyNumberFormat="1" applyFont="1" applyFill="1" applyBorder="1" applyAlignment="1">
      <alignment horizontal="center"/>
    </xf>
    <xf numFmtId="0" fontId="4" fillId="0" borderId="7" xfId="0" applyFont="1" applyBorder="1"/>
    <xf numFmtId="2" fontId="4" fillId="0" borderId="7" xfId="0" applyNumberFormat="1" applyFont="1" applyBorder="1"/>
    <xf numFmtId="2" fontId="4" fillId="0" borderId="1" xfId="0" applyNumberFormat="1" applyFont="1" applyBorder="1"/>
    <xf numFmtId="2" fontId="4" fillId="0" borderId="7" xfId="0" applyNumberFormat="1" applyFont="1" applyBorder="1" applyAlignment="1">
      <alignment horizontal="right"/>
    </xf>
    <xf numFmtId="2" fontId="4" fillId="0" borderId="0" xfId="0" applyNumberFormat="1" applyFont="1" applyAlignment="1">
      <alignment horizontal="right"/>
    </xf>
    <xf numFmtId="2" fontId="4" fillId="0" borderId="6" xfId="0" applyNumberFormat="1" applyFont="1" applyBorder="1" applyAlignment="1">
      <alignment horizontal="right"/>
    </xf>
    <xf numFmtId="2" fontId="4" fillId="0" borderId="0" xfId="0" applyNumberFormat="1" applyFont="1" applyBorder="1"/>
    <xf numFmtId="0" fontId="4" fillId="0" borderId="0" xfId="0" applyFont="1" applyBorder="1"/>
    <xf numFmtId="0" fontId="0" fillId="0" borderId="0" xfId="0" applyBorder="1"/>
    <xf numFmtId="0" fontId="0" fillId="0" borderId="0" xfId="0" applyFont="1" applyBorder="1"/>
    <xf numFmtId="2" fontId="4" fillId="0" borderId="6" xfId="0" applyNumberFormat="1" applyFont="1" applyBorder="1"/>
    <xf numFmtId="1" fontId="6" fillId="8" borderId="5" xfId="0" applyNumberFormat="1" applyFont="1" applyFill="1" applyBorder="1"/>
    <xf numFmtId="1" fontId="6" fillId="8" borderId="3" xfId="0" applyNumberFormat="1" applyFont="1" applyFill="1" applyBorder="1"/>
    <xf numFmtId="2" fontId="6" fillId="8" borderId="3" xfId="0" applyNumberFormat="1" applyFont="1" applyFill="1" applyBorder="1"/>
    <xf numFmtId="0" fontId="5" fillId="0" borderId="2" xfId="0" applyFont="1" applyBorder="1" applyAlignment="1">
      <alignment horizontal="center"/>
    </xf>
    <xf numFmtId="0" fontId="5" fillId="0" borderId="6" xfId="0" applyFont="1" applyBorder="1"/>
    <xf numFmtId="2" fontId="5" fillId="0" borderId="6" xfId="0" applyNumberFormat="1" applyFont="1" applyBorder="1"/>
    <xf numFmtId="2" fontId="5" fillId="0" borderId="0" xfId="0" applyNumberFormat="1" applyFont="1" applyBorder="1"/>
    <xf numFmtId="2" fontId="5" fillId="0" borderId="0" xfId="0" applyNumberFormat="1" applyFont="1"/>
    <xf numFmtId="2" fontId="5" fillId="0" borderId="5" xfId="0" applyNumberFormat="1" applyFont="1" applyBorder="1"/>
    <xf numFmtId="2" fontId="5" fillId="0" borderId="3" xfId="0" applyNumberFormat="1" applyFont="1" applyBorder="1"/>
    <xf numFmtId="2" fontId="5" fillId="8" borderId="5" xfId="0" applyNumberFormat="1" applyFont="1" applyFill="1" applyBorder="1"/>
    <xf numFmtId="2" fontId="5" fillId="8" borderId="3" xfId="0" applyNumberFormat="1" applyFont="1" applyFill="1" applyBorder="1"/>
    <xf numFmtId="0" fontId="5" fillId="0" borderId="4" xfId="0" applyFont="1" applyBorder="1" applyAlignment="1">
      <alignment horizontal="center"/>
    </xf>
    <xf numFmtId="2" fontId="4" fillId="0" borderId="12" xfId="0" applyNumberFormat="1" applyFont="1" applyBorder="1"/>
    <xf numFmtId="1" fontId="6" fillId="8" borderId="4" xfId="0" applyNumberFormat="1" applyFont="1" applyFill="1" applyBorder="1"/>
    <xf numFmtId="2" fontId="5" fillId="0" borderId="12" xfId="0" applyNumberFormat="1" applyFont="1" applyBorder="1"/>
    <xf numFmtId="2" fontId="5" fillId="8" borderId="4" xfId="0" applyNumberFormat="1" applyFont="1" applyFill="1" applyBorder="1"/>
    <xf numFmtId="2" fontId="5" fillId="0" borderId="4" xfId="0" applyNumberFormat="1" applyFont="1" applyBorder="1"/>
    <xf numFmtId="2" fontId="6" fillId="8" borderId="5" xfId="0" applyNumberFormat="1" applyFont="1" applyFill="1" applyBorder="1"/>
    <xf numFmtId="2" fontId="6" fillId="8" borderId="4" xfId="0" applyNumberFormat="1" applyFont="1" applyFill="1" applyBorder="1"/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8" borderId="3" xfId="0" applyFont="1" applyFill="1" applyBorder="1"/>
    <xf numFmtId="0" fontId="9" fillId="8" borderId="3" xfId="0" applyFont="1" applyFill="1" applyBorder="1"/>
    <xf numFmtId="0" fontId="9" fillId="0" borderId="3" xfId="0" applyFont="1" applyFill="1" applyBorder="1"/>
    <xf numFmtId="2" fontId="10" fillId="0" borderId="6" xfId="0" applyNumberFormat="1" applyFont="1" applyBorder="1"/>
    <xf numFmtId="2" fontId="10" fillId="0" borderId="0" xfId="0" applyNumberFormat="1" applyFont="1" applyBorder="1"/>
    <xf numFmtId="2" fontId="10" fillId="0" borderId="12" xfId="0" applyNumberFormat="1" applyFont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A70"/>
  <sheetViews>
    <sheetView tabSelected="1" topLeftCell="A46" workbookViewId="0">
      <selection activeCell="K71" sqref="K71"/>
    </sheetView>
  </sheetViews>
  <sheetFormatPr defaultRowHeight="13.8" x14ac:dyDescent="0.25"/>
  <cols>
    <col min="1" max="1" width="16.69921875" customWidth="1"/>
    <col min="2" max="2" width="10.8984375" customWidth="1"/>
  </cols>
  <sheetData>
    <row r="2" spans="1:79" x14ac:dyDescent="0.25">
      <c r="A2" t="s">
        <v>79</v>
      </c>
      <c r="B2" s="11" t="s">
        <v>40</v>
      </c>
      <c r="C2" s="11" t="s">
        <v>41</v>
      </c>
      <c r="D2" s="11" t="s">
        <v>42</v>
      </c>
      <c r="E2" s="11" t="s">
        <v>43</v>
      </c>
      <c r="F2" s="11" t="s">
        <v>44</v>
      </c>
      <c r="G2" s="11" t="s">
        <v>45</v>
      </c>
      <c r="H2" s="11" t="s">
        <v>46</v>
      </c>
      <c r="I2" s="11" t="s">
        <v>47</v>
      </c>
      <c r="J2" s="11" t="s">
        <v>48</v>
      </c>
      <c r="K2" s="11" t="s">
        <v>49</v>
      </c>
      <c r="L2" s="11" t="s">
        <v>50</v>
      </c>
      <c r="M2" s="11" t="s">
        <v>51</v>
      </c>
      <c r="N2" s="11" t="s">
        <v>52</v>
      </c>
      <c r="O2" s="12" t="s">
        <v>53</v>
      </c>
      <c r="P2" s="12" t="s">
        <v>54</v>
      </c>
      <c r="Q2" s="12" t="s">
        <v>55</v>
      </c>
      <c r="R2" s="12" t="s">
        <v>56</v>
      </c>
      <c r="S2" s="12" t="s">
        <v>57</v>
      </c>
      <c r="T2" s="12" t="s">
        <v>58</v>
      </c>
      <c r="U2" s="12" t="s">
        <v>59</v>
      </c>
      <c r="V2" s="12" t="s">
        <v>60</v>
      </c>
      <c r="W2" s="12" t="s">
        <v>61</v>
      </c>
      <c r="X2" s="12" t="s">
        <v>62</v>
      </c>
      <c r="Y2" s="12" t="s">
        <v>63</v>
      </c>
      <c r="Z2" s="12" t="s">
        <v>64</v>
      </c>
      <c r="AA2" s="12" t="s">
        <v>65</v>
      </c>
      <c r="AB2" s="13" t="s">
        <v>66</v>
      </c>
      <c r="AC2" s="13" t="s">
        <v>67</v>
      </c>
      <c r="AD2" s="13" t="s">
        <v>68</v>
      </c>
      <c r="AE2" s="13" t="s">
        <v>69</v>
      </c>
      <c r="AF2" s="13" t="s">
        <v>70</v>
      </c>
      <c r="AG2" s="13" t="s">
        <v>71</v>
      </c>
      <c r="AH2" s="13" t="s">
        <v>72</v>
      </c>
      <c r="AI2" s="13" t="s">
        <v>73</v>
      </c>
      <c r="AJ2" s="13" t="s">
        <v>74</v>
      </c>
      <c r="AK2" s="13" t="s">
        <v>75</v>
      </c>
      <c r="AL2" s="13" t="s">
        <v>76</v>
      </c>
      <c r="AM2" s="13" t="s">
        <v>77</v>
      </c>
      <c r="AN2" s="13" t="s">
        <v>78</v>
      </c>
      <c r="AO2" s="5" t="s">
        <v>1</v>
      </c>
      <c r="AP2" s="5" t="s">
        <v>2</v>
      </c>
      <c r="AQ2" s="5" t="s">
        <v>3</v>
      </c>
      <c r="AR2" s="5" t="s">
        <v>4</v>
      </c>
      <c r="AS2" s="5" t="s">
        <v>5</v>
      </c>
      <c r="AT2" s="5" t="s">
        <v>6</v>
      </c>
      <c r="AU2" s="5" t="s">
        <v>7</v>
      </c>
      <c r="AV2" s="5" t="s">
        <v>8</v>
      </c>
      <c r="AW2" s="5" t="s">
        <v>9</v>
      </c>
      <c r="AX2" s="5" t="s">
        <v>10</v>
      </c>
      <c r="AY2" s="5" t="s">
        <v>11</v>
      </c>
      <c r="AZ2" s="5" t="s">
        <v>12</v>
      </c>
      <c r="BA2" s="5" t="s">
        <v>13</v>
      </c>
      <c r="BB2" s="6" t="s">
        <v>14</v>
      </c>
      <c r="BC2" s="6" t="s">
        <v>15</v>
      </c>
      <c r="BD2" s="6" t="s">
        <v>16</v>
      </c>
      <c r="BE2" s="6" t="s">
        <v>17</v>
      </c>
      <c r="BF2" s="6" t="s">
        <v>18</v>
      </c>
      <c r="BG2" s="6" t="s">
        <v>19</v>
      </c>
      <c r="BH2" s="6" t="s">
        <v>20</v>
      </c>
      <c r="BI2" s="6" t="s">
        <v>21</v>
      </c>
      <c r="BJ2" s="6" t="s">
        <v>22</v>
      </c>
      <c r="BK2" s="6" t="s">
        <v>23</v>
      </c>
      <c r="BL2" s="6" t="s">
        <v>24</v>
      </c>
      <c r="BM2" s="6" t="s">
        <v>25</v>
      </c>
      <c r="BN2" s="6" t="s">
        <v>26</v>
      </c>
      <c r="BO2" s="7" t="s">
        <v>27</v>
      </c>
      <c r="BP2" s="7" t="s">
        <v>28</v>
      </c>
      <c r="BQ2" s="7" t="s">
        <v>29</v>
      </c>
      <c r="BR2" s="7" t="s">
        <v>30</v>
      </c>
      <c r="BS2" s="7" t="s">
        <v>31</v>
      </c>
      <c r="BT2" s="7" t="s">
        <v>32</v>
      </c>
      <c r="BU2" s="7" t="s">
        <v>33</v>
      </c>
      <c r="BV2" s="7" t="s">
        <v>34</v>
      </c>
      <c r="BW2" s="7" t="s">
        <v>35</v>
      </c>
      <c r="BX2" s="7" t="s">
        <v>36</v>
      </c>
      <c r="BY2" s="7" t="s">
        <v>37</v>
      </c>
      <c r="BZ2" s="7" t="s">
        <v>38</v>
      </c>
      <c r="CA2" s="7" t="s">
        <v>39</v>
      </c>
    </row>
    <row r="3" spans="1:79" x14ac:dyDescent="0.25">
      <c r="A3" t="s">
        <v>80</v>
      </c>
      <c r="B3" s="1">
        <v>1.5474181104168236</v>
      </c>
      <c r="C3" s="1">
        <v>3.1152181563732095</v>
      </c>
      <c r="D3" s="1">
        <v>2.8481195269845747</v>
      </c>
      <c r="E3" s="1">
        <v>2.9555063499260616</v>
      </c>
      <c r="F3" s="1">
        <v>6.5110444778196737</v>
      </c>
      <c r="G3" s="1">
        <v>3.9374504118555151</v>
      </c>
      <c r="H3" s="1">
        <v>4.0338168539517421</v>
      </c>
      <c r="I3" s="1">
        <v>9.0743598303289232</v>
      </c>
      <c r="J3" s="1">
        <v>4.717346004591195</v>
      </c>
      <c r="K3" s="1">
        <v>3.268648890687893</v>
      </c>
      <c r="L3" s="1">
        <v>5.2745916437217311</v>
      </c>
      <c r="M3" s="1">
        <v>2.3118686510285267</v>
      </c>
      <c r="N3" s="1">
        <v>3.5285113311373353</v>
      </c>
      <c r="O3" s="3">
        <v>2.8075120818368413</v>
      </c>
      <c r="P3" s="3">
        <v>1.317727525485034</v>
      </c>
      <c r="Q3" s="3">
        <v>1.4822545611610469</v>
      </c>
      <c r="R3" s="3">
        <v>4.1866030506209411</v>
      </c>
      <c r="S3" s="3">
        <v>2.1142349467317954</v>
      </c>
      <c r="T3" s="3">
        <v>2.2498772746654319</v>
      </c>
      <c r="U3" s="3">
        <v>1.7901317387741298</v>
      </c>
      <c r="V3" s="3">
        <v>2.4122701702111669</v>
      </c>
      <c r="W3" s="3">
        <v>4.0385856392310542</v>
      </c>
      <c r="X3" s="3">
        <v>0.87074569037208782</v>
      </c>
      <c r="Y3" s="3">
        <v>4.6832464490348125</v>
      </c>
      <c r="Z3" s="3">
        <v>2.6585691154370261</v>
      </c>
      <c r="AA3" s="3">
        <v>5.9837879473618081</v>
      </c>
      <c r="AB3" s="4">
        <v>0.74028799283807423</v>
      </c>
      <c r="AC3" s="4">
        <v>1.8761613338043961</v>
      </c>
      <c r="AD3" s="4">
        <v>2.5886758032604558</v>
      </c>
      <c r="AE3" s="4">
        <v>0.44237235400577457</v>
      </c>
      <c r="AF3" s="4">
        <v>1.2138534228771749</v>
      </c>
      <c r="AG3" s="4" t="s">
        <v>0</v>
      </c>
      <c r="AH3" s="4">
        <v>0.61772893991727118</v>
      </c>
      <c r="AI3" s="4">
        <v>2.1502993816271481</v>
      </c>
      <c r="AJ3" s="4">
        <v>1.191369030993191</v>
      </c>
      <c r="AK3" s="4">
        <v>0.46413489781892975</v>
      </c>
      <c r="AL3" s="4">
        <v>2.8680691505020626</v>
      </c>
      <c r="AM3" s="4">
        <v>5.5009509898229405</v>
      </c>
      <c r="AN3" s="4" t="s">
        <v>0</v>
      </c>
      <c r="AO3" s="8">
        <v>2.4089219181043182</v>
      </c>
      <c r="AP3" s="8">
        <v>3.4604992677208948</v>
      </c>
      <c r="AQ3" s="8">
        <v>3.1854815122257683</v>
      </c>
      <c r="AR3" s="8">
        <v>3.3913128293095656</v>
      </c>
      <c r="AS3" s="8">
        <v>2.8149302243237413</v>
      </c>
      <c r="AT3" s="8">
        <v>3.426001411370712</v>
      </c>
      <c r="AU3" s="8">
        <v>2.5423543755207074</v>
      </c>
      <c r="AV3" s="8">
        <v>3.4843010051260102</v>
      </c>
      <c r="AW3" s="8">
        <v>2.3184793807938888</v>
      </c>
      <c r="AX3" s="8">
        <v>1.6065356264435096</v>
      </c>
      <c r="AY3" s="8">
        <v>2.8626920111116516</v>
      </c>
      <c r="AZ3" s="8">
        <v>0.64104794609629612</v>
      </c>
      <c r="BA3" s="8">
        <v>3.0474089738177135</v>
      </c>
      <c r="BB3" s="9">
        <v>1.65687989125222</v>
      </c>
      <c r="BC3" s="9">
        <v>1.61041302917535</v>
      </c>
      <c r="BD3" s="9">
        <v>1.0777647281863731</v>
      </c>
      <c r="BE3" s="9">
        <v>1.1887866582181081</v>
      </c>
      <c r="BF3" s="9">
        <v>1.2306009930591224</v>
      </c>
      <c r="BG3" s="9">
        <v>0.81767418657881696</v>
      </c>
      <c r="BH3" s="9">
        <v>0.14350370943945012</v>
      </c>
      <c r="BI3" s="9">
        <v>5.5358529216306787</v>
      </c>
      <c r="BJ3" s="9">
        <v>7.4321172256932275</v>
      </c>
      <c r="BK3" s="9">
        <v>11.012044547948225</v>
      </c>
      <c r="BL3" s="9">
        <v>16.650160882805871</v>
      </c>
      <c r="BM3" s="9">
        <v>11.893868428000863</v>
      </c>
      <c r="BN3" s="9">
        <v>8.0047468894406784</v>
      </c>
      <c r="BO3" s="10">
        <v>2.40313962444398</v>
      </c>
      <c r="BP3" s="10">
        <v>2.5541069744132998</v>
      </c>
      <c r="BQ3" s="10">
        <v>2.5849552521531338</v>
      </c>
      <c r="BR3" s="10">
        <v>1.25935369349974</v>
      </c>
      <c r="BS3" s="10">
        <v>1.36144249698069</v>
      </c>
      <c r="BT3" s="10">
        <v>1.0312145041461001</v>
      </c>
      <c r="BU3" s="10">
        <v>1.6512776333435999</v>
      </c>
      <c r="BV3" s="10">
        <v>1.2428571079324</v>
      </c>
      <c r="BW3" s="10">
        <v>1.7279871866879</v>
      </c>
      <c r="BX3" s="10">
        <v>1.2562489639877801</v>
      </c>
      <c r="BY3" s="10">
        <v>1.45647208237652</v>
      </c>
      <c r="BZ3" s="10">
        <v>1.6967006621323999</v>
      </c>
      <c r="CA3" s="10">
        <v>1.9179057668452</v>
      </c>
    </row>
    <row r="4" spans="1:79" x14ac:dyDescent="0.25">
      <c r="A4" t="s">
        <v>81</v>
      </c>
      <c r="B4" s="1">
        <v>38.214390724041301</v>
      </c>
      <c r="C4" s="1">
        <v>48.951666311992398</v>
      </c>
      <c r="D4" s="1">
        <v>46.384973879871197</v>
      </c>
      <c r="E4" s="1">
        <v>39.805882595883936</v>
      </c>
      <c r="F4" s="1">
        <v>68.794868996253655</v>
      </c>
      <c r="G4" s="1">
        <v>46.818257086633253</v>
      </c>
      <c r="H4" s="1">
        <v>48.176098938845506</v>
      </c>
      <c r="I4" s="1">
        <v>78.587465943683185</v>
      </c>
      <c r="J4" s="1">
        <v>49.549689518689839</v>
      </c>
      <c r="K4" s="1">
        <v>37.439704861515168</v>
      </c>
      <c r="L4" s="1">
        <v>58.616056096576465</v>
      </c>
      <c r="M4" s="1">
        <v>31.796048918673964</v>
      </c>
      <c r="N4" s="1">
        <v>42.517561873344022</v>
      </c>
      <c r="O4" s="3">
        <v>31.988259990276227</v>
      </c>
      <c r="P4" s="3">
        <v>27.423439851936436</v>
      </c>
      <c r="Q4" s="3">
        <v>23.79369994224788</v>
      </c>
      <c r="R4" s="3">
        <v>48.78025307192398</v>
      </c>
      <c r="S4" s="3">
        <v>26.189337328198111</v>
      </c>
      <c r="T4" s="3">
        <v>31.852282313949072</v>
      </c>
      <c r="U4" s="3">
        <v>24.030503866496229</v>
      </c>
      <c r="V4" s="3">
        <v>32.193207797105671</v>
      </c>
      <c r="W4" s="3">
        <v>39.043860947955309</v>
      </c>
      <c r="X4" s="3">
        <v>18.636976744220107</v>
      </c>
      <c r="Y4" s="3">
        <v>48.852224665612788</v>
      </c>
      <c r="Z4" s="3">
        <v>41.254441708842272</v>
      </c>
      <c r="AA4" s="3">
        <v>60.327189625227149</v>
      </c>
      <c r="AB4" s="4">
        <v>22.437472928591053</v>
      </c>
      <c r="AC4" s="4">
        <v>26.624843383936728</v>
      </c>
      <c r="AD4" s="4">
        <v>29.504711773647948</v>
      </c>
      <c r="AE4" s="4">
        <v>14.586955582746207</v>
      </c>
      <c r="AF4" s="4">
        <v>32.803357080932649</v>
      </c>
      <c r="AG4" s="4">
        <v>50.308721229189047</v>
      </c>
      <c r="AH4" s="4">
        <v>13.231634776824443</v>
      </c>
      <c r="AI4" s="4">
        <v>32.223919147219718</v>
      </c>
      <c r="AJ4" s="4">
        <v>22.7971784462786</v>
      </c>
      <c r="AK4" s="4">
        <v>12.070716227921082</v>
      </c>
      <c r="AL4" s="4">
        <v>34.378726382672561</v>
      </c>
      <c r="AM4" s="4">
        <v>42.152914828256492</v>
      </c>
      <c r="AN4" s="4">
        <v>43.857784029247775</v>
      </c>
      <c r="AO4" s="8">
        <v>26.736698870096724</v>
      </c>
      <c r="AP4" s="8">
        <v>23.255763288895501</v>
      </c>
      <c r="AQ4" s="8">
        <v>26.2313358589454</v>
      </c>
      <c r="AR4" s="8">
        <v>20.075581017790899</v>
      </c>
      <c r="AS4" s="8">
        <v>37.710274094363925</v>
      </c>
      <c r="AT4" s="8">
        <v>25.775704739192999</v>
      </c>
      <c r="AU4" s="8">
        <v>36.114026198329</v>
      </c>
      <c r="AV4" s="8">
        <v>31.820894169804479</v>
      </c>
      <c r="AW4" s="8">
        <v>26.380104968674601</v>
      </c>
      <c r="AX4" s="8">
        <v>20.476470335061524</v>
      </c>
      <c r="AY4" s="8">
        <v>22.825618641512602</v>
      </c>
      <c r="AZ4" s="8">
        <v>12.137879233787137</v>
      </c>
      <c r="BA4" s="8">
        <v>17.444948329805499</v>
      </c>
      <c r="BB4" s="9">
        <v>8.0393467246583992</v>
      </c>
      <c r="BC4" s="9">
        <v>9.0844566051975999</v>
      </c>
      <c r="BD4" s="9">
        <v>5.0404313558923999</v>
      </c>
      <c r="BE4" s="9">
        <v>7.2764176809869996</v>
      </c>
      <c r="BF4" s="9">
        <v>6.8763147518004999</v>
      </c>
      <c r="BG4" s="9">
        <v>14.027030670561899</v>
      </c>
      <c r="BH4" s="9">
        <v>7.4985541789396999</v>
      </c>
      <c r="BI4" s="9">
        <v>4.5797958115580997</v>
      </c>
      <c r="BJ4" s="9">
        <v>7.0125385957767001</v>
      </c>
      <c r="BK4" s="9">
        <v>5.3834902837026997</v>
      </c>
      <c r="BL4" s="9">
        <v>9.5082332388858006</v>
      </c>
      <c r="BM4" s="9">
        <v>4.4221919101943996</v>
      </c>
      <c r="BN4" s="9">
        <v>5.3796614399555001</v>
      </c>
      <c r="BO4" s="10">
        <v>3.7308534565798999</v>
      </c>
      <c r="BP4" s="10">
        <v>2.3732035955383002</v>
      </c>
      <c r="BQ4" s="10">
        <v>3.1576530210221998</v>
      </c>
      <c r="BR4" s="10">
        <v>5.6456639533991</v>
      </c>
      <c r="BS4" s="10">
        <v>1.7252714900196</v>
      </c>
      <c r="BT4" s="10">
        <v>3.2917912023397</v>
      </c>
      <c r="BU4" s="10">
        <v>1.0625278031975001</v>
      </c>
      <c r="BV4" s="10">
        <v>2.6362790285059998</v>
      </c>
      <c r="BW4" s="10">
        <v>1.7427414903016001</v>
      </c>
      <c r="BX4" s="10">
        <v>1.9874852971304</v>
      </c>
      <c r="BY4" s="10">
        <v>1.7367917916265001</v>
      </c>
      <c r="BZ4" s="10">
        <v>1.0075823532787</v>
      </c>
      <c r="CA4" s="10">
        <v>1.0900831964927999</v>
      </c>
    </row>
    <row r="5" spans="1:79" x14ac:dyDescent="0.25">
      <c r="A5" t="s">
        <v>82</v>
      </c>
      <c r="B5" s="1">
        <v>44.260467187323961</v>
      </c>
      <c r="C5" s="1">
        <v>43.590759799342408</v>
      </c>
      <c r="D5" s="1">
        <v>42.296587363583647</v>
      </c>
      <c r="E5" s="1">
        <v>48.296027614687738</v>
      </c>
      <c r="F5" s="1">
        <v>59.265508133449394</v>
      </c>
      <c r="G5" s="1">
        <v>51.438592207613461</v>
      </c>
      <c r="H5" s="1">
        <v>51.352578458860165</v>
      </c>
      <c r="I5" s="1">
        <v>63.91674190137465</v>
      </c>
      <c r="J5" s="1">
        <v>54.45403753396063</v>
      </c>
      <c r="K5" s="1">
        <v>48.894091080092096</v>
      </c>
      <c r="L5" s="1">
        <v>62.560998268005321</v>
      </c>
      <c r="M5" s="1">
        <v>40.022888665529003</v>
      </c>
      <c r="N5" s="1">
        <v>47.11481146012256</v>
      </c>
      <c r="O5" s="3">
        <v>41.688138823883946</v>
      </c>
      <c r="P5" s="3">
        <v>40.536867012422896</v>
      </c>
      <c r="Q5" s="3">
        <v>37.781282041661257</v>
      </c>
      <c r="R5" s="3">
        <v>52.081170336711004</v>
      </c>
      <c r="S5" s="3">
        <v>43.882060092861572</v>
      </c>
      <c r="T5" s="3">
        <v>43.568608887341838</v>
      </c>
      <c r="U5" s="3">
        <v>36.530763699400531</v>
      </c>
      <c r="V5" s="3">
        <v>42.87798614458741</v>
      </c>
      <c r="W5" s="3">
        <v>51.094349365050512</v>
      </c>
      <c r="X5" s="3">
        <v>32.624548550437432</v>
      </c>
      <c r="Y5" s="3">
        <v>53.79871269769248</v>
      </c>
      <c r="Z5" s="3">
        <v>50.711304143336854</v>
      </c>
      <c r="AA5" s="3">
        <v>63.658182415640404</v>
      </c>
      <c r="AB5" s="4">
        <v>23.397201224828652</v>
      </c>
      <c r="AC5" s="4">
        <v>33.551094382105589</v>
      </c>
      <c r="AD5" s="4">
        <v>34.56422916861316</v>
      </c>
      <c r="AE5" s="4">
        <v>23.456588101339165</v>
      </c>
      <c r="AF5" s="4">
        <v>31.838048364516968</v>
      </c>
      <c r="AG5" s="4">
        <v>47.87051526232851</v>
      </c>
      <c r="AH5" s="4">
        <v>27.632280145584243</v>
      </c>
      <c r="AI5" s="4">
        <v>36.497695804003648</v>
      </c>
      <c r="AJ5" s="4">
        <v>31.550188738959108</v>
      </c>
      <c r="AK5" s="4">
        <v>24.115797235762077</v>
      </c>
      <c r="AL5" s="4">
        <v>38.425825325457154</v>
      </c>
      <c r="AM5" s="4">
        <v>44.312425936291781</v>
      </c>
      <c r="AN5" s="4">
        <v>45.938431626003883</v>
      </c>
      <c r="AO5" s="8">
        <v>37.126070797695469</v>
      </c>
      <c r="AP5" s="8">
        <v>51.293474730471239</v>
      </c>
      <c r="AQ5" s="8">
        <v>44.075841984854762</v>
      </c>
      <c r="AR5" s="8">
        <v>50.956131974493751</v>
      </c>
      <c r="AS5" s="8">
        <v>49.828497169963995</v>
      </c>
      <c r="AT5" s="8">
        <v>56.745385319660002</v>
      </c>
      <c r="AU5" s="8">
        <v>46.981330487005053</v>
      </c>
      <c r="AV5" s="8">
        <v>44.185077505143397</v>
      </c>
      <c r="AW5" s="8">
        <v>49.739078799104099</v>
      </c>
      <c r="AX5" s="8">
        <v>36.636018467075651</v>
      </c>
      <c r="AY5" s="8">
        <v>43.813632669481827</v>
      </c>
      <c r="AZ5" s="8">
        <v>23.81567865629038</v>
      </c>
      <c r="BA5" s="8">
        <v>24.2833293291594</v>
      </c>
      <c r="BB5" s="9">
        <v>15.644730689908169</v>
      </c>
      <c r="BC5" s="9">
        <v>15.34772404256319</v>
      </c>
      <c r="BD5" s="9">
        <v>18.173592046883513</v>
      </c>
      <c r="BE5" s="9">
        <v>23.496930907744989</v>
      </c>
      <c r="BF5" s="9">
        <v>23.131189512344704</v>
      </c>
      <c r="BG5" s="9">
        <v>18.819192773655963</v>
      </c>
      <c r="BH5" s="9">
        <v>8.2107627997922599</v>
      </c>
      <c r="BI5" s="9">
        <v>5.4271698496306335</v>
      </c>
      <c r="BJ5" s="9">
        <v>5.8147610620342025</v>
      </c>
      <c r="BK5" s="9">
        <v>9.2072899404252375</v>
      </c>
      <c r="BL5" s="9">
        <v>7.1876340199186419</v>
      </c>
      <c r="BM5" s="9">
        <v>6.4453265501212282</v>
      </c>
      <c r="BN5" s="9">
        <v>6.8143574542929573</v>
      </c>
      <c r="BO5" s="10">
        <v>2.0241647377940999</v>
      </c>
      <c r="BP5" s="10">
        <v>2.5339651678202002</v>
      </c>
      <c r="BQ5" s="10">
        <v>2.2985208251138101</v>
      </c>
      <c r="BR5" s="10">
        <v>2.8620074314917998</v>
      </c>
      <c r="BS5" s="10">
        <v>2.4543965004938002</v>
      </c>
      <c r="BT5" s="10">
        <v>2.9778866718438</v>
      </c>
      <c r="BU5" s="10">
        <v>1.2973548736686999</v>
      </c>
      <c r="BV5" s="10">
        <v>2.901335529956</v>
      </c>
      <c r="BW5" s="10">
        <v>1.5514216550664</v>
      </c>
      <c r="BX5" s="10">
        <v>2.4920050590320999</v>
      </c>
      <c r="BY5" s="10">
        <v>1.7985940927099</v>
      </c>
      <c r="BZ5" s="10">
        <v>1.4760132746724</v>
      </c>
      <c r="CA5" s="10">
        <v>1.9779633864146999</v>
      </c>
    </row>
    <row r="6" spans="1:79" x14ac:dyDescent="0.25">
      <c r="A6" t="s">
        <v>83</v>
      </c>
      <c r="B6" s="1">
        <v>74.585252344216812</v>
      </c>
      <c r="C6" s="1">
        <v>90.3113953929291</v>
      </c>
      <c r="D6" s="1">
        <v>83.642689102487736</v>
      </c>
      <c r="E6" s="1">
        <v>93.334859269789163</v>
      </c>
      <c r="F6" s="1">
        <v>118.73895181262682</v>
      </c>
      <c r="G6" s="1">
        <v>101.88049602959008</v>
      </c>
      <c r="H6" s="1">
        <v>104.0631856252879</v>
      </c>
      <c r="I6" s="1">
        <v>121.01868244813251</v>
      </c>
      <c r="J6" s="1">
        <v>103.76058244530712</v>
      </c>
      <c r="K6" s="1">
        <v>84.628913127783065</v>
      </c>
      <c r="L6" s="1">
        <v>116.90136620007439</v>
      </c>
      <c r="M6" s="1">
        <v>80.076935665915627</v>
      </c>
      <c r="N6" s="1">
        <v>101.39575094297018</v>
      </c>
      <c r="O6" s="3">
        <v>81.283490535297247</v>
      </c>
      <c r="P6" s="3">
        <v>94.530438510781707</v>
      </c>
      <c r="Q6" s="3">
        <v>84.553875990845214</v>
      </c>
      <c r="R6" s="3">
        <v>94.650608099860847</v>
      </c>
      <c r="S6" s="3">
        <v>86.674200357365805</v>
      </c>
      <c r="T6" s="3">
        <v>95.599767571863225</v>
      </c>
      <c r="U6" s="3">
        <v>90.571994137817072</v>
      </c>
      <c r="V6" s="3">
        <v>99.564434739113409</v>
      </c>
      <c r="W6" s="3">
        <v>105.40141132075372</v>
      </c>
      <c r="X6" s="3">
        <v>91.532435280496088</v>
      </c>
      <c r="Y6" s="3">
        <v>102.55601029461891</v>
      </c>
      <c r="Z6" s="3">
        <v>109.59280212801491</v>
      </c>
      <c r="AA6" s="3">
        <v>119.20327283806554</v>
      </c>
      <c r="AB6" s="4">
        <v>57.519390352320151</v>
      </c>
      <c r="AC6" s="4">
        <v>72.480505582583049</v>
      </c>
      <c r="AD6" s="4">
        <v>73.49095972581199</v>
      </c>
      <c r="AE6" s="4">
        <v>58.670737081202368</v>
      </c>
      <c r="AF6" s="4">
        <v>70.404738363774996</v>
      </c>
      <c r="AG6" s="4">
        <v>82.666669560605996</v>
      </c>
      <c r="AH6" s="4">
        <v>76.684078879079408</v>
      </c>
      <c r="AI6" s="4">
        <v>74.460216040260036</v>
      </c>
      <c r="AJ6" s="4">
        <v>76.527832031224989</v>
      </c>
      <c r="AK6" s="4">
        <v>64.350052398727854</v>
      </c>
      <c r="AL6" s="4">
        <v>62.845707387813199</v>
      </c>
      <c r="AM6" s="4">
        <v>68.675551702457298</v>
      </c>
      <c r="AN6" s="4">
        <v>75.609834776529794</v>
      </c>
      <c r="AO6" s="8">
        <v>18.698255936029099</v>
      </c>
      <c r="AP6" s="8">
        <v>28.275430709988001</v>
      </c>
      <c r="AQ6" s="8">
        <v>24.219434972063802</v>
      </c>
      <c r="AR6" s="8">
        <v>25.5217616673877</v>
      </c>
      <c r="AS6" s="8">
        <v>27.8680437158975</v>
      </c>
      <c r="AT6" s="8">
        <v>15.379469373745</v>
      </c>
      <c r="AU6" s="8">
        <v>14.1826351533633</v>
      </c>
      <c r="AV6" s="8">
        <v>10.641518117154</v>
      </c>
      <c r="AW6" s="8">
        <v>19.066809721061301</v>
      </c>
      <c r="AX6" s="8">
        <v>18.646223105043301</v>
      </c>
      <c r="AY6" s="8">
        <v>13.131348691943099</v>
      </c>
      <c r="AZ6" s="8">
        <v>19.086431641704699</v>
      </c>
      <c r="BA6" s="8">
        <v>17.033982033341999</v>
      </c>
      <c r="BB6" s="9">
        <v>7.0653262748351002</v>
      </c>
      <c r="BC6" s="9">
        <v>7.1414448660879</v>
      </c>
      <c r="BD6" s="9">
        <v>4.6564903798746</v>
      </c>
      <c r="BE6" s="9">
        <v>4.3571729701301001</v>
      </c>
      <c r="BF6" s="9">
        <v>5.8604181472357002</v>
      </c>
      <c r="BG6" s="9">
        <v>4.9971689967866002</v>
      </c>
      <c r="BH6" s="9">
        <v>5.4833073924502997</v>
      </c>
      <c r="BI6" s="9">
        <v>2.56507192729216</v>
      </c>
      <c r="BJ6" s="9">
        <v>2.2471043230377239</v>
      </c>
      <c r="BK6" s="9">
        <v>6.3074692212462997</v>
      </c>
      <c r="BL6" s="9">
        <v>3.6004136223622001</v>
      </c>
      <c r="BM6" s="9">
        <v>3.0924055518215665</v>
      </c>
      <c r="BN6" s="9">
        <v>3.007239692308127</v>
      </c>
      <c r="BO6" s="10">
        <v>5.3200263552371467</v>
      </c>
      <c r="BP6" s="10">
        <v>6.6141345601413439</v>
      </c>
      <c r="BQ6" s="10">
        <v>3.5852870860576762</v>
      </c>
      <c r="BR6" s="10">
        <v>5.8408542733817521</v>
      </c>
      <c r="BS6" s="10">
        <v>6.5483120299847357</v>
      </c>
      <c r="BT6" s="10">
        <v>6.9858476876300788</v>
      </c>
      <c r="BU6" s="10">
        <v>6.1972589335575003</v>
      </c>
      <c r="BV6" s="10">
        <v>6.9515802284107835</v>
      </c>
      <c r="BW6" s="10">
        <v>6.1648794103976785</v>
      </c>
      <c r="BX6" s="10">
        <v>6.0893753032804234</v>
      </c>
      <c r="BY6" s="10">
        <v>6.4643207631312221</v>
      </c>
      <c r="BZ6" s="10">
        <v>5.5049869192122109</v>
      </c>
      <c r="CA6" s="10">
        <v>5.7552090669401839</v>
      </c>
    </row>
    <row r="7" spans="1:79" x14ac:dyDescent="0.25">
      <c r="A7" t="s">
        <v>84</v>
      </c>
      <c r="B7" s="1">
        <v>63.156785454655498</v>
      </c>
      <c r="C7" s="1">
        <v>61.505213636056098</v>
      </c>
      <c r="D7" s="1">
        <v>62.119772374277701</v>
      </c>
      <c r="E7" s="1">
        <v>62.016978270513697</v>
      </c>
      <c r="F7" s="1">
        <v>67.035939269484999</v>
      </c>
      <c r="G7" s="1">
        <v>63.239056177730703</v>
      </c>
      <c r="H7" s="1">
        <v>56.361838864459997</v>
      </c>
      <c r="I7" s="1">
        <v>66.591146882401603</v>
      </c>
      <c r="J7" s="1">
        <v>54.8638664995729</v>
      </c>
      <c r="K7" s="1">
        <v>61.800458859244003</v>
      </c>
      <c r="L7" s="1">
        <v>67.223986655287007</v>
      </c>
      <c r="M7" s="1">
        <v>65.551672299940606</v>
      </c>
      <c r="N7" s="1">
        <v>67.250666092178605</v>
      </c>
      <c r="O7" s="3">
        <v>12.84182257856313</v>
      </c>
      <c r="P7" s="3">
        <v>14.395349560942426</v>
      </c>
      <c r="Q7" s="3">
        <v>4.1865553282171017</v>
      </c>
      <c r="R7" s="3">
        <v>15.190458071284603</v>
      </c>
      <c r="S7" s="3">
        <v>14.539214467580676</v>
      </c>
      <c r="T7" s="3">
        <v>16.741529083974658</v>
      </c>
      <c r="U7" s="3">
        <v>17.854635612670926</v>
      </c>
      <c r="V7" s="3">
        <v>18.757890229789385</v>
      </c>
      <c r="W7" s="3">
        <v>18.699841481877375</v>
      </c>
      <c r="X7" s="3">
        <v>15.546619680910116</v>
      </c>
      <c r="Y7" s="3">
        <v>16.537175673157979</v>
      </c>
      <c r="Z7" s="3">
        <v>18.077735431392746</v>
      </c>
      <c r="AA7" s="3">
        <v>21.568743782435355</v>
      </c>
      <c r="AB7" s="4">
        <v>7.3205276921327718</v>
      </c>
      <c r="AC7" s="4">
        <v>9.5135797629878684</v>
      </c>
      <c r="AD7" s="4">
        <v>9.8138093254039553</v>
      </c>
      <c r="AE7" s="4">
        <v>7.977025002104825</v>
      </c>
      <c r="AF7" s="4">
        <v>10.21699562408158</v>
      </c>
      <c r="AG7" s="4">
        <v>6.6602876187296971</v>
      </c>
      <c r="AH7" s="4">
        <v>11.348084982553024</v>
      </c>
      <c r="AI7" s="4">
        <v>9.8830530254549505</v>
      </c>
      <c r="AJ7" s="4">
        <v>10.539701684745953</v>
      </c>
      <c r="AK7" s="4">
        <v>4.5404285505636741</v>
      </c>
      <c r="AL7" s="4">
        <v>11.255201161387205</v>
      </c>
      <c r="AM7" s="4">
        <v>5.6654756193824252</v>
      </c>
      <c r="AN7" s="4">
        <v>7.409970484747622</v>
      </c>
      <c r="AO7" s="8">
        <v>21.714988823477061</v>
      </c>
      <c r="AP7" s="8">
        <v>21.958316273796108</v>
      </c>
      <c r="AQ7" s="8">
        <v>14.395002876920907</v>
      </c>
      <c r="AR7" s="8">
        <v>16.816798145632365</v>
      </c>
      <c r="AS7" s="8">
        <v>15.783821309340263</v>
      </c>
      <c r="AT7" s="8">
        <v>15.896256413892715</v>
      </c>
      <c r="AU7" s="8">
        <v>13.816010809057399</v>
      </c>
      <c r="AV7" s="8">
        <v>21.252322924294216</v>
      </c>
      <c r="AW7" s="8">
        <v>13.9037705592197</v>
      </c>
      <c r="AX7" s="8">
        <v>23.527979263669714</v>
      </c>
      <c r="AY7" s="8">
        <v>14.568414376588255</v>
      </c>
      <c r="AZ7" s="8">
        <v>13.966831411764462</v>
      </c>
      <c r="BA7" s="8">
        <v>17.784442158765028</v>
      </c>
      <c r="BB7" s="9">
        <v>6.594616249058264</v>
      </c>
      <c r="BC7" s="9">
        <v>7.7779023247002685</v>
      </c>
      <c r="BD7" s="9">
        <v>8.2127693604709737</v>
      </c>
      <c r="BE7" s="9">
        <v>3.0608497649498543</v>
      </c>
      <c r="BF7" s="9">
        <v>3.1271083057123792</v>
      </c>
      <c r="BG7" s="9">
        <v>6.9097351136195879</v>
      </c>
      <c r="BH7" s="9">
        <v>1.7981309642872501</v>
      </c>
      <c r="BI7" s="9">
        <v>14.200236373181266</v>
      </c>
      <c r="BJ7" s="9">
        <v>9.9964999590303503</v>
      </c>
      <c r="BK7" s="9">
        <v>16.515718808404344</v>
      </c>
      <c r="BL7" s="9">
        <v>17.914036394814453</v>
      </c>
      <c r="BM7" s="9">
        <v>14.571808734330073</v>
      </c>
      <c r="BN7" s="9">
        <v>16.268011304205551</v>
      </c>
      <c r="BO7" s="10">
        <v>11.45244201861</v>
      </c>
      <c r="BP7" s="10">
        <v>15.8769120751776</v>
      </c>
      <c r="BQ7" s="10">
        <v>12.555820762418399</v>
      </c>
      <c r="BR7" s="10">
        <v>14.497395715481201</v>
      </c>
      <c r="BS7" s="10">
        <v>16.6557163399976</v>
      </c>
      <c r="BT7" s="10">
        <v>18.811799315479799</v>
      </c>
      <c r="BU7" s="10">
        <v>16.239250887442001</v>
      </c>
      <c r="BV7" s="10">
        <v>9.9373497543660996</v>
      </c>
      <c r="BW7" s="10">
        <v>15.052352042912</v>
      </c>
      <c r="BX7" s="10">
        <v>7.1588477955708996</v>
      </c>
      <c r="BY7" s="10">
        <v>7.6466000951434996</v>
      </c>
      <c r="BZ7" s="10">
        <v>12.4470868158052</v>
      </c>
      <c r="CA7" s="10">
        <v>14.043087380107</v>
      </c>
    </row>
    <row r="8" spans="1:79" x14ac:dyDescent="0.25">
      <c r="A8" t="s">
        <v>85</v>
      </c>
      <c r="B8" s="1">
        <v>95.880037835883201</v>
      </c>
      <c r="C8" s="1">
        <v>79.021853174904678</v>
      </c>
      <c r="D8" s="1">
        <v>99.042506902712304</v>
      </c>
      <c r="E8" s="1">
        <v>76.891709296040233</v>
      </c>
      <c r="F8" s="1">
        <v>93.54268197938697</v>
      </c>
      <c r="G8" s="1">
        <v>78.207694148441661</v>
      </c>
      <c r="H8" s="1">
        <v>83.999794886662528</v>
      </c>
      <c r="I8" s="1">
        <v>85.533713841953414</v>
      </c>
      <c r="J8" s="1">
        <v>84.438882699266216</v>
      </c>
      <c r="K8" s="1">
        <v>69.215380081338765</v>
      </c>
      <c r="L8" s="1">
        <v>85.0099883563406</v>
      </c>
      <c r="M8" s="1">
        <v>71.470395507461475</v>
      </c>
      <c r="N8" s="1">
        <v>90.092182114574172</v>
      </c>
      <c r="O8" s="3">
        <v>70.755358909945912</v>
      </c>
      <c r="P8" s="3">
        <v>77.909319636307103</v>
      </c>
      <c r="Q8" s="3">
        <v>72.490190758884225</v>
      </c>
      <c r="R8" s="3">
        <v>78.796296271943731</v>
      </c>
      <c r="S8" s="3">
        <v>81.802423194133979</v>
      </c>
      <c r="T8" s="3">
        <v>84.140692022301835</v>
      </c>
      <c r="U8" s="3">
        <v>78.527070583094712</v>
      </c>
      <c r="V8" s="3">
        <v>87.728736128874601</v>
      </c>
      <c r="W8" s="3">
        <v>94.828805811122848</v>
      </c>
      <c r="X8" s="3">
        <v>83.33493099814001</v>
      </c>
      <c r="Y8" s="3">
        <v>82.836021293647377</v>
      </c>
      <c r="Z8" s="3">
        <v>99.503312101940523</v>
      </c>
      <c r="AA8" s="3">
        <v>105.84121736241919</v>
      </c>
      <c r="AB8" s="4">
        <v>52.24152772979177</v>
      </c>
      <c r="AC8" s="4">
        <v>65.101899196139001</v>
      </c>
      <c r="AD8" s="4">
        <v>66.328081420215369</v>
      </c>
      <c r="AE8" s="4">
        <v>55.50096863322409</v>
      </c>
      <c r="AF8" s="4">
        <v>62.95024995257053</v>
      </c>
      <c r="AG8" s="4">
        <v>46.032545589728201</v>
      </c>
      <c r="AH8" s="4">
        <v>34.582299114815903</v>
      </c>
      <c r="AI8" s="4">
        <v>28.513507563703101</v>
      </c>
      <c r="AJ8" s="4">
        <v>21.961129595136899</v>
      </c>
      <c r="AK8" s="4">
        <v>25.964126136907801</v>
      </c>
      <c r="AL8" s="4">
        <v>73.436904318371077</v>
      </c>
      <c r="AM8" s="4">
        <v>81.096537510151506</v>
      </c>
      <c r="AN8" s="4">
        <v>71.235250648712295</v>
      </c>
      <c r="AO8" s="8">
        <v>28.231826841602501</v>
      </c>
      <c r="AP8" s="8">
        <v>25.626523390972199</v>
      </c>
      <c r="AQ8" s="8">
        <v>21.4744309648061</v>
      </c>
      <c r="AR8" s="8">
        <v>29.571439954996698</v>
      </c>
      <c r="AS8" s="8">
        <v>21.785479872260801</v>
      </c>
      <c r="AT8" s="8">
        <v>28.3379395925522</v>
      </c>
      <c r="AU8" s="8">
        <v>29.660666422802802</v>
      </c>
      <c r="AV8" s="8">
        <v>28.5202507140894</v>
      </c>
      <c r="AW8" s="8">
        <v>23.689717014409499</v>
      </c>
      <c r="AX8" s="8">
        <v>26.796193481189299</v>
      </c>
      <c r="AY8" s="8">
        <v>24.669039091165399</v>
      </c>
      <c r="AZ8" s="8">
        <v>21.434674314595298</v>
      </c>
      <c r="BA8" s="8">
        <v>26.802954009228799</v>
      </c>
      <c r="BB8" s="9">
        <v>14.2996351557225</v>
      </c>
      <c r="BC8" s="9">
        <v>13.1754925572522</v>
      </c>
      <c r="BD8" s="9">
        <v>12.5395098033562</v>
      </c>
      <c r="BE8" s="9">
        <v>10.773893846633401</v>
      </c>
      <c r="BF8" s="9">
        <v>18.632378263898602</v>
      </c>
      <c r="BG8" s="9">
        <v>16.865286414673101</v>
      </c>
      <c r="BH8" s="9">
        <v>17.922227392420108</v>
      </c>
      <c r="BI8" s="9">
        <v>10.871696459107</v>
      </c>
      <c r="BJ8" s="9">
        <v>12.457784707085001</v>
      </c>
      <c r="BK8" s="9">
        <v>13.4506079901492</v>
      </c>
      <c r="BL8" s="9">
        <v>12.8555737284226</v>
      </c>
      <c r="BM8" s="9">
        <v>12.997001717618501</v>
      </c>
      <c r="BN8" s="9">
        <v>10.703385169896899</v>
      </c>
      <c r="BO8" s="10">
        <v>1.6103904480317544</v>
      </c>
      <c r="BP8" s="10">
        <v>2.1182041867005612</v>
      </c>
      <c r="BQ8" s="10">
        <v>1.8894823095279882</v>
      </c>
      <c r="BR8" s="10">
        <v>1.9084767375646372</v>
      </c>
      <c r="BS8" s="10">
        <v>2.094288863549254</v>
      </c>
      <c r="BT8" s="10">
        <v>2.6000681946344528</v>
      </c>
      <c r="BU8" s="10">
        <v>2.1220254406685752</v>
      </c>
      <c r="BV8" s="10">
        <v>2.3339733682142327</v>
      </c>
      <c r="BW8" s="10">
        <v>5.8455248733718896</v>
      </c>
      <c r="BX8" s="10">
        <v>1.0509111919151288</v>
      </c>
      <c r="BY8" s="10">
        <v>2.3127087200618557</v>
      </c>
      <c r="BZ8" s="10">
        <v>5.0216368425722964</v>
      </c>
      <c r="CA8" s="10">
        <v>2.4668389131069208</v>
      </c>
    </row>
    <row r="9" spans="1:79" x14ac:dyDescent="0.25">
      <c r="A9" t="s">
        <v>86</v>
      </c>
      <c r="B9" s="1">
        <v>40.169049197464311</v>
      </c>
      <c r="C9" s="1">
        <v>57.627537509103</v>
      </c>
      <c r="D9" s="1">
        <v>66.177224710897605</v>
      </c>
      <c r="E9" s="1">
        <v>77.320566978488799</v>
      </c>
      <c r="F9" s="1">
        <v>61.74724242013091</v>
      </c>
      <c r="G9" s="1">
        <v>83.692397832954398</v>
      </c>
      <c r="H9" s="1">
        <v>90.400876115057997</v>
      </c>
      <c r="I9" s="1">
        <v>71.575313682088094</v>
      </c>
      <c r="J9" s="1">
        <v>98.698421730640305</v>
      </c>
      <c r="K9" s="1">
        <v>65.977763790054595</v>
      </c>
      <c r="L9" s="1">
        <v>55.851194890980821</v>
      </c>
      <c r="M9" s="1">
        <v>59.155567386014098</v>
      </c>
      <c r="N9" s="1">
        <v>49.104224559753121</v>
      </c>
      <c r="O9" s="3">
        <v>43.930125417477882</v>
      </c>
      <c r="P9" s="3">
        <v>47.894878713209899</v>
      </c>
      <c r="Q9" s="3">
        <v>41.011709008569483</v>
      </c>
      <c r="R9" s="3">
        <v>50.078911243183107</v>
      </c>
      <c r="S9" s="3">
        <v>49.293629148837937</v>
      </c>
      <c r="T9" s="3">
        <v>53.998125282619981</v>
      </c>
      <c r="U9" s="3">
        <v>49.112504445990631</v>
      </c>
      <c r="V9" s="3">
        <v>52.046423260449131</v>
      </c>
      <c r="W9" s="3">
        <v>57.751281884813878</v>
      </c>
      <c r="X9" s="3">
        <v>47.768575670853195</v>
      </c>
      <c r="Y9" s="3">
        <v>56.942266676555974</v>
      </c>
      <c r="Z9" s="3">
        <v>60.731280564713813</v>
      </c>
      <c r="AA9" s="3">
        <v>69.563124892106984</v>
      </c>
      <c r="AB9" s="4">
        <v>24.317036548291547</v>
      </c>
      <c r="AC9" s="4">
        <v>33.057929598798694</v>
      </c>
      <c r="AD9" s="4">
        <v>31.285989322638798</v>
      </c>
      <c r="AE9" s="4">
        <v>24.764519675164344</v>
      </c>
      <c r="AF9" s="4">
        <v>35.196940580900893</v>
      </c>
      <c r="AG9" s="4">
        <v>54.012311555541487</v>
      </c>
      <c r="AH9" s="4">
        <v>41.477504026238364</v>
      </c>
      <c r="AI9" s="4">
        <v>35.554473113116387</v>
      </c>
      <c r="AJ9" s="4">
        <v>38.787972159780971</v>
      </c>
      <c r="AK9" s="4">
        <v>36.608386415067535</v>
      </c>
      <c r="AL9" s="4">
        <v>38.519822673750014</v>
      </c>
      <c r="AM9" s="4">
        <v>40.642800409857799</v>
      </c>
      <c r="AN9" s="4">
        <v>53.532054204055591</v>
      </c>
      <c r="AO9" s="8">
        <v>46.575057416181068</v>
      </c>
      <c r="AP9" s="8">
        <v>41.722884089622902</v>
      </c>
      <c r="AQ9" s="8">
        <v>32.403372821297502</v>
      </c>
      <c r="AR9" s="8">
        <v>43.523971547255499</v>
      </c>
      <c r="AS9" s="8">
        <v>41.972587667298797</v>
      </c>
      <c r="AT9" s="8">
        <v>41.6512102156656</v>
      </c>
      <c r="AU9" s="8">
        <v>31.164230299167102</v>
      </c>
      <c r="AV9" s="8">
        <v>30.012518883004599</v>
      </c>
      <c r="AW9" s="8">
        <v>36.842920679244003</v>
      </c>
      <c r="AX9" s="8">
        <v>37.4735351276872</v>
      </c>
      <c r="AY9" s="8">
        <v>40.144576792265703</v>
      </c>
      <c r="AZ9" s="8">
        <v>41.408642393889821</v>
      </c>
      <c r="BA9" s="8">
        <v>35.2406279197481</v>
      </c>
      <c r="BB9" s="9">
        <v>18.327923471255687</v>
      </c>
      <c r="BC9" s="9">
        <v>17.148078307464719</v>
      </c>
      <c r="BD9" s="9">
        <v>19.087642900996848</v>
      </c>
      <c r="BE9" s="9">
        <v>26.85073814629062</v>
      </c>
      <c r="BF9" s="9">
        <v>30.269866998246254</v>
      </c>
      <c r="BG9" s="9">
        <v>20.683883353149739</v>
      </c>
      <c r="BH9" s="9">
        <v>7.7741244149218769</v>
      </c>
      <c r="BI9" s="9">
        <v>14.440804899482313</v>
      </c>
      <c r="BJ9" s="9">
        <v>9.971413940210029</v>
      </c>
      <c r="BK9" s="9">
        <v>17.94138649716993</v>
      </c>
      <c r="BL9" s="9">
        <v>16.138160519735187</v>
      </c>
      <c r="BM9" s="9">
        <v>15.423453865701791</v>
      </c>
      <c r="BN9" s="9">
        <v>16.152427885995486</v>
      </c>
      <c r="BO9" s="10">
        <v>7.1492559016756001</v>
      </c>
      <c r="BP9" s="10">
        <v>10.477921012512001</v>
      </c>
      <c r="BQ9" s="10">
        <v>13.9006634476613</v>
      </c>
      <c r="BR9" s="10">
        <v>15.810558855368701</v>
      </c>
      <c r="BS9" s="10">
        <v>8.3605150227616996</v>
      </c>
      <c r="BT9" s="10">
        <v>13.137723414528001</v>
      </c>
      <c r="BU9" s="10">
        <v>10.5474012003812</v>
      </c>
      <c r="BV9" s="10">
        <v>11.648971429644099</v>
      </c>
      <c r="BW9" s="10">
        <v>7.7666810520391003</v>
      </c>
      <c r="BX9" s="10">
        <v>9.7309335022100001</v>
      </c>
      <c r="BY9" s="10">
        <v>8.9754943658872008</v>
      </c>
      <c r="BZ9" s="10">
        <v>9.8021849080554002</v>
      </c>
      <c r="CA9" s="10">
        <v>8.0316605476264993</v>
      </c>
    </row>
    <row r="10" spans="1:79" x14ac:dyDescent="0.25">
      <c r="A10" t="s">
        <v>87</v>
      </c>
      <c r="B10" s="1">
        <v>32.969704537169477</v>
      </c>
      <c r="C10" s="1">
        <v>48.67193841242338</v>
      </c>
      <c r="D10" s="1">
        <v>38.224840208976822</v>
      </c>
      <c r="E10" s="1">
        <v>41.536479666620167</v>
      </c>
      <c r="F10" s="1">
        <v>53.107958228253345</v>
      </c>
      <c r="G10" s="1">
        <v>38.198047085227437</v>
      </c>
      <c r="H10" s="1">
        <v>49.630906264383064</v>
      </c>
      <c r="I10" s="1">
        <v>41.064965336188337</v>
      </c>
      <c r="J10" s="1">
        <v>44.417443658873729</v>
      </c>
      <c r="K10" s="1">
        <v>36.917078151633802</v>
      </c>
      <c r="L10" s="1">
        <v>46.635442634365525</v>
      </c>
      <c r="M10" s="1">
        <v>43.421981555687694</v>
      </c>
      <c r="N10" s="1">
        <v>58.117259512341548</v>
      </c>
      <c r="O10" s="3">
        <v>47.141938647255003</v>
      </c>
      <c r="P10" s="3">
        <v>46.333884875957317</v>
      </c>
      <c r="Q10" s="3">
        <v>44.786219947401065</v>
      </c>
      <c r="R10" s="3">
        <v>46.306992570380025</v>
      </c>
      <c r="S10" s="3">
        <v>52.850826480928795</v>
      </c>
      <c r="T10" s="3">
        <v>50.334446410901919</v>
      </c>
      <c r="U10" s="3">
        <v>49.397763721755204</v>
      </c>
      <c r="V10" s="3">
        <v>62.807186715443805</v>
      </c>
      <c r="W10" s="3">
        <v>62.111771355710943</v>
      </c>
      <c r="X10" s="3">
        <v>51.880117003221201</v>
      </c>
      <c r="Y10" s="3">
        <v>50.736880060594679</v>
      </c>
      <c r="Z10" s="3">
        <v>59.140325030159687</v>
      </c>
      <c r="AA10" s="3">
        <v>70.112001638356986</v>
      </c>
      <c r="AB10" s="4">
        <v>28.380860643086379</v>
      </c>
      <c r="AC10" s="4">
        <v>41.527564631180958</v>
      </c>
      <c r="AD10" s="4">
        <v>41.194825313728437</v>
      </c>
      <c r="AE10" s="4">
        <v>33.089857296545276</v>
      </c>
      <c r="AF10" s="4">
        <v>40.348398337105813</v>
      </c>
      <c r="AG10" s="4">
        <v>63.33191376836907</v>
      </c>
      <c r="AH10" s="4">
        <v>46.705456370379672</v>
      </c>
      <c r="AI10" s="4">
        <v>41.084001343492076</v>
      </c>
      <c r="AJ10" s="4">
        <v>46.736440273835171</v>
      </c>
      <c r="AK10" s="4">
        <v>42.335752318926076</v>
      </c>
      <c r="AL10" s="4">
        <v>46.101035230484491</v>
      </c>
      <c r="AM10" s="4">
        <v>52.519391514656917</v>
      </c>
      <c r="AN10" s="4">
        <v>63.117599067906283</v>
      </c>
      <c r="AO10" s="8">
        <v>32.229090683917804</v>
      </c>
      <c r="AP10" s="8">
        <v>30.8463134162578</v>
      </c>
      <c r="AQ10" s="8">
        <v>43.722501189547046</v>
      </c>
      <c r="AR10" s="8">
        <v>50.423006925823465</v>
      </c>
      <c r="AS10" s="8">
        <v>48.395616797460796</v>
      </c>
      <c r="AT10" s="8">
        <v>41.362326301858801</v>
      </c>
      <c r="AU10" s="8">
        <v>38.583648191731498</v>
      </c>
      <c r="AV10" s="8">
        <v>35.312926712503902</v>
      </c>
      <c r="AW10" s="8">
        <v>44.622146120491401</v>
      </c>
      <c r="AX10" s="8">
        <v>25.607940633808699</v>
      </c>
      <c r="AY10" s="8">
        <v>25.811179780437801</v>
      </c>
      <c r="AZ10" s="8">
        <v>37.074264062989201</v>
      </c>
      <c r="BA10" s="8">
        <v>32.714177579533199</v>
      </c>
      <c r="BB10" s="9">
        <v>22.273180366660142</v>
      </c>
      <c r="BC10" s="9">
        <v>22.633079330871624</v>
      </c>
      <c r="BD10" s="9">
        <v>21.430228268124274</v>
      </c>
      <c r="BE10" s="9">
        <v>25.195152910898489</v>
      </c>
      <c r="BF10" s="9">
        <v>31.907515171215419</v>
      </c>
      <c r="BG10" s="9">
        <v>22.625560126245595</v>
      </c>
      <c r="BH10" s="9">
        <v>10.902676667648301</v>
      </c>
      <c r="BI10" s="9">
        <v>9.3825633507564952</v>
      </c>
      <c r="BJ10" s="9">
        <v>6.6875766017757368</v>
      </c>
      <c r="BK10" s="9">
        <v>11.460951049440094</v>
      </c>
      <c r="BL10" s="9">
        <v>10.32777185616337</v>
      </c>
      <c r="BM10" s="9">
        <v>10.400662451308751</v>
      </c>
      <c r="BN10" s="9">
        <v>10.5212103736926</v>
      </c>
      <c r="BO10" s="10">
        <v>3.5022656536071999</v>
      </c>
      <c r="BP10" s="10">
        <v>2.3375588391402</v>
      </c>
      <c r="BQ10" s="10">
        <v>5.4830247978323001</v>
      </c>
      <c r="BR10" s="10">
        <v>4.0293547786715003</v>
      </c>
      <c r="BS10" s="10">
        <v>6.4830006510580001</v>
      </c>
      <c r="BT10" s="10">
        <v>9.8131019785756006</v>
      </c>
      <c r="BU10" s="10">
        <v>7.3136943595110999</v>
      </c>
      <c r="BV10" s="10">
        <v>7.9794502813166002</v>
      </c>
      <c r="BW10" s="10">
        <v>4.7247778025739002</v>
      </c>
      <c r="BX10" s="10">
        <v>7.2969519844270003</v>
      </c>
      <c r="BY10" s="10">
        <v>6.7230792736765999</v>
      </c>
      <c r="BZ10" s="10">
        <v>5.5133967871731997</v>
      </c>
      <c r="CA10" s="10">
        <v>6.2148547315867004</v>
      </c>
    </row>
    <row r="11" spans="1:79" x14ac:dyDescent="0.25">
      <c r="A11" t="s">
        <v>88</v>
      </c>
      <c r="B11" s="1">
        <v>62.871298031260331</v>
      </c>
      <c r="C11" s="1">
        <v>57.994347651930994</v>
      </c>
      <c r="D11" s="1">
        <v>57.440563313047079</v>
      </c>
      <c r="E11" s="1">
        <v>87.011968296494899</v>
      </c>
      <c r="F11" s="1">
        <v>62.673577424853029</v>
      </c>
      <c r="G11" s="1">
        <v>69.202350600767005</v>
      </c>
      <c r="H11" s="1">
        <v>69.019723208289534</v>
      </c>
      <c r="I11" s="1">
        <v>74.187828493419801</v>
      </c>
      <c r="J11" s="1">
        <v>57.688837050549758</v>
      </c>
      <c r="K11" s="1">
        <v>57.097801536827994</v>
      </c>
      <c r="L11" s="1">
        <v>75.640962918908798</v>
      </c>
      <c r="M11" s="1">
        <v>57.350887002561649</v>
      </c>
      <c r="N11" s="1">
        <v>71.058713099867589</v>
      </c>
      <c r="O11" s="3">
        <v>61.985534307820096</v>
      </c>
      <c r="P11" s="3">
        <v>66.76481799148246</v>
      </c>
      <c r="Q11" s="3">
        <v>65.913765396792044</v>
      </c>
      <c r="R11" s="3">
        <v>67.580174306774879</v>
      </c>
      <c r="S11" s="3">
        <v>69.971004717721613</v>
      </c>
      <c r="T11" s="3">
        <v>72.332385049103593</v>
      </c>
      <c r="U11" s="3">
        <v>70.914267499624046</v>
      </c>
      <c r="V11" s="3">
        <v>74.426369192500886</v>
      </c>
      <c r="W11" s="3">
        <v>75.345126759332032</v>
      </c>
      <c r="X11" s="3">
        <v>76.441781633448826</v>
      </c>
      <c r="Y11" s="3">
        <v>76.209067943394118</v>
      </c>
      <c r="Z11" s="3">
        <v>79.512051491891611</v>
      </c>
      <c r="AA11" s="3">
        <v>89.290850049430063</v>
      </c>
      <c r="AB11" s="4">
        <v>43.678495862041459</v>
      </c>
      <c r="AC11" s="4">
        <v>52.796001168648253</v>
      </c>
      <c r="AD11" s="4">
        <v>53.234956559612613</v>
      </c>
      <c r="AE11" s="4">
        <v>46.129920075906561</v>
      </c>
      <c r="AF11" s="4">
        <v>55.047240591528507</v>
      </c>
      <c r="AG11" s="4">
        <v>75.426057963899495</v>
      </c>
      <c r="AH11" s="4">
        <v>64.263975540226056</v>
      </c>
      <c r="AI11" s="4">
        <v>56.895376854596783</v>
      </c>
      <c r="AJ11" s="4">
        <v>62.074293481425364</v>
      </c>
      <c r="AK11" s="4">
        <v>56.090793280276316</v>
      </c>
      <c r="AL11" s="4">
        <v>61.904724110589868</v>
      </c>
      <c r="AM11" s="4">
        <v>64.500972930666848</v>
      </c>
      <c r="AN11" s="4">
        <v>74.978111315395779</v>
      </c>
      <c r="AO11" s="8">
        <v>55.886467771525503</v>
      </c>
      <c r="AP11" s="8">
        <v>45.557573208143999</v>
      </c>
      <c r="AQ11" s="8">
        <v>40.089386896585196</v>
      </c>
      <c r="AR11" s="8">
        <v>43.727748931445603</v>
      </c>
      <c r="AS11" s="8">
        <v>40.881600370143097</v>
      </c>
      <c r="AT11" s="8">
        <v>51.123389971079398</v>
      </c>
      <c r="AU11" s="8">
        <v>36.871386793809897</v>
      </c>
      <c r="AV11" s="8">
        <v>37.461070616974297</v>
      </c>
      <c r="AW11" s="8">
        <v>35.199129971675298</v>
      </c>
      <c r="AX11" s="8">
        <v>41.756100402709599</v>
      </c>
      <c r="AY11" s="8">
        <v>37.846679707150003</v>
      </c>
      <c r="AZ11" s="8">
        <v>36.330801446442202</v>
      </c>
      <c r="BA11" s="8">
        <v>43.989718900507597</v>
      </c>
      <c r="BB11" s="9">
        <v>29.941302096284982</v>
      </c>
      <c r="BC11" s="9">
        <v>27.3408193699773</v>
      </c>
      <c r="BD11" s="9">
        <v>28.220053738906522</v>
      </c>
      <c r="BE11" s="9">
        <v>32.351471809785359</v>
      </c>
      <c r="BF11" s="9">
        <v>35.192428745248648</v>
      </c>
      <c r="BG11" s="9">
        <v>28.910483277715521</v>
      </c>
      <c r="BH11" s="9">
        <v>12.237053300470723</v>
      </c>
      <c r="BI11" s="9">
        <v>14.243506457037579</v>
      </c>
      <c r="BJ11" s="9">
        <v>8.7551706610213245</v>
      </c>
      <c r="BK11" s="9">
        <v>18.343397805883374</v>
      </c>
      <c r="BL11" s="9">
        <v>14.70670981446861</v>
      </c>
      <c r="BM11" s="9">
        <v>16.09480291617654</v>
      </c>
      <c r="BN11" s="9">
        <v>15.060860643656961</v>
      </c>
      <c r="BO11" s="10">
        <v>3.1241799602688101</v>
      </c>
      <c r="BP11" s="10">
        <v>3.8613247038500353</v>
      </c>
      <c r="BQ11" s="10">
        <v>3.406235287323323</v>
      </c>
      <c r="BR11" s="10">
        <v>3.4525343401462116</v>
      </c>
      <c r="BS11" s="10">
        <v>3.4842931934186452</v>
      </c>
      <c r="BT11" s="10">
        <v>3.9791688055624719</v>
      </c>
      <c r="BU11" s="10">
        <v>3.541435022250512</v>
      </c>
      <c r="BV11" s="10">
        <v>3.8328487926833397</v>
      </c>
      <c r="BW11" s="10">
        <v>3.2296278696056873</v>
      </c>
      <c r="BX11" s="10">
        <v>3.7731337330238746</v>
      </c>
      <c r="BY11" s="10">
        <v>3.5273596385200854</v>
      </c>
      <c r="BZ11" s="10">
        <v>3.3900551344747027</v>
      </c>
      <c r="CA11" s="10">
        <v>3.5133168225930751</v>
      </c>
    </row>
    <row r="12" spans="1:79" x14ac:dyDescent="0.25">
      <c r="A12" t="s">
        <v>89</v>
      </c>
      <c r="B12" s="1">
        <v>63.869615625396499</v>
      </c>
      <c r="C12" s="1">
        <v>61.547070309808497</v>
      </c>
      <c r="D12" s="1">
        <v>41.456119963899489</v>
      </c>
      <c r="E12" s="1">
        <v>52.466691412995182</v>
      </c>
      <c r="F12" s="1">
        <v>71.889479903125036</v>
      </c>
      <c r="G12" s="1">
        <v>54.508591197651981</v>
      </c>
      <c r="H12" s="1">
        <v>73.300755886444534</v>
      </c>
      <c r="I12" s="1">
        <v>49.933844884543817</v>
      </c>
      <c r="J12" s="1">
        <v>63.499376587462166</v>
      </c>
      <c r="K12" s="1">
        <v>60.61756759593105</v>
      </c>
      <c r="L12" s="1">
        <v>60.136118292342886</v>
      </c>
      <c r="M12" s="1">
        <v>69.291290767949405</v>
      </c>
      <c r="N12" s="1">
        <v>50.391313034419206</v>
      </c>
      <c r="O12" s="3">
        <v>39.0875588301517</v>
      </c>
      <c r="P12" s="3">
        <v>43.255518337054305</v>
      </c>
      <c r="Q12" s="3">
        <v>40.544810730744913</v>
      </c>
      <c r="R12" s="3">
        <v>42.316762440875443</v>
      </c>
      <c r="S12" s="3">
        <v>44.163475705649155</v>
      </c>
      <c r="T12" s="3">
        <v>47.40350427072913</v>
      </c>
      <c r="U12" s="3">
        <v>47.600584555112007</v>
      </c>
      <c r="V12" s="3">
        <v>48.13299525597661</v>
      </c>
      <c r="W12" s="3">
        <v>80.421022458381557</v>
      </c>
      <c r="X12" s="3">
        <v>48.244560474008075</v>
      </c>
      <c r="Y12" s="3">
        <v>48.578483286096059</v>
      </c>
      <c r="Z12" s="3">
        <v>52.320436786824416</v>
      </c>
      <c r="AA12" s="3">
        <v>93.879963723592226</v>
      </c>
      <c r="AB12" s="4">
        <v>29.83481319408823</v>
      </c>
      <c r="AC12" s="4">
        <v>36.891889009412679</v>
      </c>
      <c r="AD12" s="4">
        <v>37.531440250473842</v>
      </c>
      <c r="AE12" s="4">
        <v>31.57249636323046</v>
      </c>
      <c r="AF12" s="4">
        <v>38.457586771697123</v>
      </c>
      <c r="AG12" s="4">
        <v>56.720655935824887</v>
      </c>
      <c r="AH12" s="4">
        <v>46.505650277222898</v>
      </c>
      <c r="AI12" s="4">
        <v>39.433736642779508</v>
      </c>
      <c r="AJ12" s="4">
        <v>43.481474196426632</v>
      </c>
      <c r="AK12" s="4">
        <v>41.424159288588505</v>
      </c>
      <c r="AL12" s="4">
        <v>42.723814477174066</v>
      </c>
      <c r="AM12" s="4">
        <v>44.535750172912138</v>
      </c>
      <c r="AN12" s="4">
        <v>55.819448648512576</v>
      </c>
      <c r="AO12" s="8">
        <v>48.139595948236781</v>
      </c>
      <c r="AP12" s="8">
        <v>57.877939826080414</v>
      </c>
      <c r="AQ12" s="8">
        <v>43.895868605488133</v>
      </c>
      <c r="AR12" s="8">
        <v>48.353723915699675</v>
      </c>
      <c r="AS12" s="8">
        <v>44.060766045429801</v>
      </c>
      <c r="AT12" s="8">
        <v>44.102197890350645</v>
      </c>
      <c r="AU12" s="8">
        <v>41.025581640595632</v>
      </c>
      <c r="AV12" s="8">
        <v>48.602128376792159</v>
      </c>
      <c r="AW12" s="8">
        <v>39.47656118990642</v>
      </c>
      <c r="AX12" s="8">
        <v>51.799836413874218</v>
      </c>
      <c r="AY12" s="8">
        <v>42.371130918824413</v>
      </c>
      <c r="AZ12" s="8">
        <v>41.846693183382193</v>
      </c>
      <c r="BA12" s="8">
        <v>47.639278049294589</v>
      </c>
      <c r="BB12" s="9">
        <v>18.668147650774024</v>
      </c>
      <c r="BC12" s="9">
        <v>16.104494522774964</v>
      </c>
      <c r="BD12" s="9">
        <v>16.910440968701504</v>
      </c>
      <c r="BE12" s="9">
        <v>33.864070291086705</v>
      </c>
      <c r="BF12" s="9">
        <v>37.396906965227075</v>
      </c>
      <c r="BG12" s="9">
        <v>17.840337976530925</v>
      </c>
      <c r="BH12" s="9">
        <v>6.2936508516258405</v>
      </c>
      <c r="BI12" s="9">
        <v>8.7245471072802356</v>
      </c>
      <c r="BJ12" s="9">
        <v>5.1379722475775518</v>
      </c>
      <c r="BK12" s="9">
        <v>17.414589970299033</v>
      </c>
      <c r="BL12" s="9">
        <v>14.615268323137409</v>
      </c>
      <c r="BM12" s="9">
        <v>9.9672440943733296</v>
      </c>
      <c r="BN12" s="9">
        <v>9.6490502443585378</v>
      </c>
      <c r="BO12" s="10">
        <v>3.0343931467510603</v>
      </c>
      <c r="BP12" s="10">
        <v>3.6523523616092897</v>
      </c>
      <c r="BQ12" s="10">
        <v>3.2212949812759439</v>
      </c>
      <c r="BR12" s="10">
        <v>3.314239874530819</v>
      </c>
      <c r="BS12" s="10">
        <v>2.2052274016230804</v>
      </c>
      <c r="BT12" s="10">
        <v>2.5145046341934325</v>
      </c>
      <c r="BU12" s="10">
        <v>3.3709329403391686</v>
      </c>
      <c r="BV12" s="10">
        <v>2.3993470658279898</v>
      </c>
      <c r="BW12" s="10">
        <v>1.9349969834180012</v>
      </c>
      <c r="BX12" s="10">
        <v>3.5670502372262414</v>
      </c>
      <c r="BY12" s="10">
        <v>2.1960398659474416</v>
      </c>
      <c r="BZ12" s="10">
        <v>3.277285862296003</v>
      </c>
      <c r="CA12" s="10">
        <v>3.3679168811384104</v>
      </c>
    </row>
    <row r="13" spans="1:79" x14ac:dyDescent="0.25">
      <c r="A13" t="s">
        <v>90</v>
      </c>
      <c r="B13" s="1">
        <v>55.882961352695297</v>
      </c>
      <c r="C13" s="1">
        <v>24.938076676041806</v>
      </c>
      <c r="D13" s="1">
        <v>20.064784334683281</v>
      </c>
      <c r="E13" s="1">
        <v>28.778065854012649</v>
      </c>
      <c r="F13" s="1">
        <v>38.243495368026807</v>
      </c>
      <c r="G13" s="1">
        <v>28.181161500825855</v>
      </c>
      <c r="H13" s="1">
        <v>39.475212577982767</v>
      </c>
      <c r="I13" s="1">
        <v>29.526105106419447</v>
      </c>
      <c r="J13" s="1">
        <v>32.670505566256232</v>
      </c>
      <c r="K13" s="1">
        <v>35.319305400556665</v>
      </c>
      <c r="L13" s="1">
        <v>30.79326700908225</v>
      </c>
      <c r="M13" s="1">
        <v>31.883843737820765</v>
      </c>
      <c r="N13" s="1">
        <v>38.329650448262392</v>
      </c>
      <c r="O13" s="3">
        <v>31.965397097249436</v>
      </c>
      <c r="P13" s="3">
        <v>36.05200494547266</v>
      </c>
      <c r="Q13" s="3">
        <v>33.663401260971227</v>
      </c>
      <c r="R13" s="3">
        <v>35.029432320953141</v>
      </c>
      <c r="S13" s="3">
        <v>36.76646765469345</v>
      </c>
      <c r="T13" s="3">
        <v>35.164742834272033</v>
      </c>
      <c r="U13" s="3">
        <v>33.766890352153688</v>
      </c>
      <c r="V13" s="3">
        <v>38.76278720695619</v>
      </c>
      <c r="W13" s="3">
        <v>39.49077653946771</v>
      </c>
      <c r="X13" s="3">
        <v>37.73323243875457</v>
      </c>
      <c r="Y13" s="3">
        <v>39.20223741873486</v>
      </c>
      <c r="Z13" s="3">
        <v>43.172556304575238</v>
      </c>
      <c r="AA13" s="3">
        <v>43.632511172604495</v>
      </c>
      <c r="AB13" s="4">
        <v>12.674070356756705</v>
      </c>
      <c r="AC13" s="4">
        <v>22.145183767072016</v>
      </c>
      <c r="AD13" s="4">
        <v>19.749424337908774</v>
      </c>
      <c r="AE13" s="4">
        <v>16.556255338036546</v>
      </c>
      <c r="AF13" s="4">
        <v>18.998773046047194</v>
      </c>
      <c r="AG13" s="4">
        <v>47.202210935310852</v>
      </c>
      <c r="AH13" s="4">
        <v>24.839412733582236</v>
      </c>
      <c r="AI13" s="4">
        <v>18.201608289499731</v>
      </c>
      <c r="AJ13" s="4">
        <v>25.481338982117371</v>
      </c>
      <c r="AK13" s="4">
        <v>20.060501938976177</v>
      </c>
      <c r="AL13" s="4">
        <v>29.110564199222676</v>
      </c>
      <c r="AM13" s="4">
        <v>29.666960282533459</v>
      </c>
      <c r="AN13" s="4">
        <v>36.853906375150238</v>
      </c>
      <c r="AO13" s="8">
        <v>31.587454153810853</v>
      </c>
      <c r="AP13" s="8">
        <v>43.504086164936027</v>
      </c>
      <c r="AQ13" s="8">
        <v>33.61903991344974</v>
      </c>
      <c r="AR13" s="8">
        <v>36.948157722806961</v>
      </c>
      <c r="AS13" s="8">
        <v>35.398653845937019</v>
      </c>
      <c r="AT13" s="8">
        <v>37.300340874480497</v>
      </c>
      <c r="AU13" s="8">
        <v>34.499678234982767</v>
      </c>
      <c r="AV13" s="8">
        <v>34.044548771367253</v>
      </c>
      <c r="AW13" s="8">
        <v>31.874854348791505</v>
      </c>
      <c r="AX13" s="8">
        <v>37.830599320501015</v>
      </c>
      <c r="AY13" s="8">
        <v>35.676900190217815</v>
      </c>
      <c r="AZ13" s="8">
        <v>30.761917205453884</v>
      </c>
      <c r="BA13" s="8">
        <v>36.220663512693847</v>
      </c>
      <c r="BB13" s="9">
        <v>14.193478636907821</v>
      </c>
      <c r="BC13" s="9">
        <v>11.637753328504406</v>
      </c>
      <c r="BD13" s="9">
        <v>12.861054430624005</v>
      </c>
      <c r="BE13" s="9">
        <v>16.984919301793916</v>
      </c>
      <c r="BF13" s="9">
        <v>18.274995130756139</v>
      </c>
      <c r="BG13" s="9">
        <v>15.134940888375667</v>
      </c>
      <c r="BH13" s="9">
        <v>7.2676252262208312</v>
      </c>
      <c r="BI13" s="9">
        <v>15.84853694982632</v>
      </c>
      <c r="BJ13" s="9">
        <v>9.2982191636470155</v>
      </c>
      <c r="BK13" s="9">
        <v>16.168148037879604</v>
      </c>
      <c r="BL13" s="9">
        <v>12.767540786493729</v>
      </c>
      <c r="BM13" s="9">
        <v>10.109188796765924</v>
      </c>
      <c r="BN13" s="9">
        <v>14.005994687398731</v>
      </c>
      <c r="BO13" s="10">
        <v>3.3257429361196165</v>
      </c>
      <c r="BP13" s="10">
        <v>1.2183426291931512</v>
      </c>
      <c r="BQ13" s="10">
        <v>1.3793317058810752</v>
      </c>
      <c r="BR13" s="10">
        <v>1.8728093400641348</v>
      </c>
      <c r="BS13" s="10">
        <v>2.1627252891901536</v>
      </c>
      <c r="BT13" s="10">
        <v>2.1056804642245779</v>
      </c>
      <c r="BU13" s="10">
        <v>2.2458132061456459</v>
      </c>
      <c r="BV13" s="10">
        <v>2.1664087264417407</v>
      </c>
      <c r="BW13" s="10">
        <v>3.6506282014444293</v>
      </c>
      <c r="BX13" s="10">
        <v>2.2692226475584016</v>
      </c>
      <c r="BY13" s="10">
        <v>2.078794394881736</v>
      </c>
      <c r="BZ13" s="10">
        <v>1.2465174171709974</v>
      </c>
      <c r="CA13" s="10">
        <v>1.7991514127225141</v>
      </c>
    </row>
    <row r="14" spans="1:79" x14ac:dyDescent="0.25">
      <c r="A14" t="s">
        <v>91</v>
      </c>
      <c r="B14" s="1">
        <v>37.328898842088222</v>
      </c>
      <c r="C14" s="1">
        <v>34.426969091182031</v>
      </c>
      <c r="D14" s="1">
        <v>31.609371652839659</v>
      </c>
      <c r="E14" s="1">
        <v>30.212442293390016</v>
      </c>
      <c r="F14" s="1">
        <v>37.904457761924107</v>
      </c>
      <c r="G14" s="1">
        <v>28.371975766055968</v>
      </c>
      <c r="H14" s="1">
        <v>38.317457639606459</v>
      </c>
      <c r="I14" s="1">
        <v>30.730114730665591</v>
      </c>
      <c r="J14" s="1">
        <v>32.32949247947824</v>
      </c>
      <c r="K14" s="1">
        <v>35.066203767293423</v>
      </c>
      <c r="L14" s="1">
        <v>33.429157175905736</v>
      </c>
      <c r="M14" s="1">
        <v>42.582108145533404</v>
      </c>
      <c r="N14" s="1">
        <v>38.901460612322552</v>
      </c>
      <c r="O14" s="3">
        <v>31.175961534394784</v>
      </c>
      <c r="P14" s="3">
        <v>35.056562392802945</v>
      </c>
      <c r="Q14" s="3">
        <v>32.864281341337374</v>
      </c>
      <c r="R14" s="3">
        <v>33.642310056450334</v>
      </c>
      <c r="S14" s="3">
        <v>36.026508738200533</v>
      </c>
      <c r="T14" s="3">
        <v>34.315530243439618</v>
      </c>
      <c r="U14" s="3">
        <v>33.039061921309298</v>
      </c>
      <c r="V14" s="3">
        <v>36.528358697422163</v>
      </c>
      <c r="W14" s="3">
        <v>37.759506759198473</v>
      </c>
      <c r="X14" s="3">
        <v>36.502578725747917</v>
      </c>
      <c r="Y14" s="3">
        <v>38.246073426822292</v>
      </c>
      <c r="Z14" s="3">
        <v>41.122543835833021</v>
      </c>
      <c r="AA14" s="3">
        <v>40.043341586996149</v>
      </c>
      <c r="AB14" s="4">
        <v>22.966604105739989</v>
      </c>
      <c r="AC14" s="4">
        <v>29.913941817449299</v>
      </c>
      <c r="AD14" s="4">
        <v>29.346485314727481</v>
      </c>
      <c r="AE14" s="4">
        <v>23.732039056152015</v>
      </c>
      <c r="AF14" s="4">
        <v>29.063231225670862</v>
      </c>
      <c r="AG14" s="4">
        <v>45.635847544163283</v>
      </c>
      <c r="AH14" s="4">
        <v>36.381535460678165</v>
      </c>
      <c r="AI14" s="4">
        <v>31.495170098165797</v>
      </c>
      <c r="AJ14" s="4">
        <v>34.016798898323358</v>
      </c>
      <c r="AK14" s="4">
        <v>32.016008958567859</v>
      </c>
      <c r="AL14" s="4">
        <v>34.260494871285601</v>
      </c>
      <c r="AM14" s="4">
        <v>34.413099199637379</v>
      </c>
      <c r="AN14" s="4">
        <v>42.762670957887693</v>
      </c>
      <c r="AO14" s="8">
        <v>30.774008937547094</v>
      </c>
      <c r="AP14" s="8">
        <v>41.93332625472874</v>
      </c>
      <c r="AQ14" s="8">
        <v>33.514367904575295</v>
      </c>
      <c r="AR14" s="8">
        <v>35.705234533224278</v>
      </c>
      <c r="AS14" s="8">
        <v>33.913499883790458</v>
      </c>
      <c r="AT14" s="8">
        <v>35.255349413657804</v>
      </c>
      <c r="AU14" s="8">
        <v>33.445038325177151</v>
      </c>
      <c r="AV14" s="8">
        <v>32.875794549919497</v>
      </c>
      <c r="AW14" s="8">
        <v>30.866091141650806</v>
      </c>
      <c r="AX14" s="8">
        <v>36.154902748269699</v>
      </c>
      <c r="AY14" s="8">
        <v>35.183967338186946</v>
      </c>
      <c r="AZ14" s="8">
        <v>29.757746894507431</v>
      </c>
      <c r="BA14" s="8">
        <v>35.598789701625506</v>
      </c>
      <c r="BB14" s="9">
        <v>13.82863137014426</v>
      </c>
      <c r="BC14" s="9">
        <v>11.409109497360102</v>
      </c>
      <c r="BD14" s="9">
        <v>12.753507281647625</v>
      </c>
      <c r="BE14" s="9">
        <v>15.852951225632648</v>
      </c>
      <c r="BF14" s="9">
        <v>17.705795687048191</v>
      </c>
      <c r="BG14" s="9">
        <v>14.644520529448315</v>
      </c>
      <c r="BH14" s="9">
        <v>15.278077428646601</v>
      </c>
      <c r="BI14" s="9">
        <v>15.145130482274901</v>
      </c>
      <c r="BJ14" s="9">
        <v>3.4160034294150678</v>
      </c>
      <c r="BK14" s="9">
        <v>16.828247853555499</v>
      </c>
      <c r="BL14" s="9">
        <v>15.9504336755664</v>
      </c>
      <c r="BM14" s="9">
        <v>11.525831651046801</v>
      </c>
      <c r="BN14" s="9">
        <v>15.989568530194401</v>
      </c>
      <c r="BO14" s="10">
        <v>3.3683315776405847</v>
      </c>
      <c r="BP14" s="10">
        <v>13.551418349996304</v>
      </c>
      <c r="BQ14" s="10">
        <v>12.529896811585255</v>
      </c>
      <c r="BR14" s="10">
        <v>11.52352086541114</v>
      </c>
      <c r="BS14" s="10">
        <v>13.909664620293137</v>
      </c>
      <c r="BT14" s="10">
        <v>3.8033373250457183</v>
      </c>
      <c r="BU14" s="10">
        <v>12.884496051730482</v>
      </c>
      <c r="BV14" s="10">
        <v>13.611934481899667</v>
      </c>
      <c r="BW14" s="10">
        <v>13.139200263500355</v>
      </c>
      <c r="BX14" s="10">
        <v>13.785704584716186</v>
      </c>
      <c r="BY14" s="10">
        <v>12.849378931792625</v>
      </c>
      <c r="BZ14" s="10">
        <v>13.217798997062616</v>
      </c>
      <c r="CA14" s="10">
        <v>13.263838450236253</v>
      </c>
    </row>
    <row r="15" spans="1:79" x14ac:dyDescent="0.25">
      <c r="A15" t="s">
        <v>92</v>
      </c>
      <c r="B15" s="1">
        <v>58.720124483148297</v>
      </c>
      <c r="C15" s="1">
        <v>25.860551338875624</v>
      </c>
      <c r="D15" s="1">
        <v>25.331091172823722</v>
      </c>
      <c r="E15" s="1">
        <v>19.324333390306961</v>
      </c>
      <c r="F15" s="1">
        <v>28.911363103414971</v>
      </c>
      <c r="G15" s="1">
        <v>19.682814299580439</v>
      </c>
      <c r="H15" s="1">
        <v>30.592059612016705</v>
      </c>
      <c r="I15" s="1">
        <v>18.818783564712739</v>
      </c>
      <c r="J15" s="1">
        <v>24.499317891678132</v>
      </c>
      <c r="K15" s="1">
        <v>23.086096559867443</v>
      </c>
      <c r="L15" s="1">
        <v>38.909202276880201</v>
      </c>
      <c r="M15" s="1">
        <v>24.190713948862349</v>
      </c>
      <c r="N15" s="1">
        <v>31.982876340603223</v>
      </c>
      <c r="O15" s="3">
        <v>23.938798629390178</v>
      </c>
      <c r="P15" s="3">
        <v>26.463930669651123</v>
      </c>
      <c r="Q15" s="3">
        <v>25.287389415927422</v>
      </c>
      <c r="R15" s="3">
        <v>25.465694045304801</v>
      </c>
      <c r="S15" s="3">
        <v>26.416887597081995</v>
      </c>
      <c r="T15" s="3">
        <v>26.94800364990617</v>
      </c>
      <c r="U15" s="3">
        <v>27.068336586106028</v>
      </c>
      <c r="V15" s="3">
        <v>28.538064141892665</v>
      </c>
      <c r="W15" s="3">
        <v>28.414782427935233</v>
      </c>
      <c r="X15" s="3">
        <v>28.204288489727279</v>
      </c>
      <c r="Y15" s="3">
        <v>28.958496231615246</v>
      </c>
      <c r="Z15" s="3">
        <v>30.900776858663118</v>
      </c>
      <c r="AA15" s="3">
        <v>31.891455372724824</v>
      </c>
      <c r="AB15" s="4">
        <v>19.902612552723468</v>
      </c>
      <c r="AC15" s="4">
        <v>24.851770003908769</v>
      </c>
      <c r="AD15" s="4">
        <v>24.344246585817903</v>
      </c>
      <c r="AE15" s="4">
        <v>30.513761046408479</v>
      </c>
      <c r="AF15" s="4">
        <v>25.949675462008258</v>
      </c>
      <c r="AG15" s="4">
        <v>39.698332891310223</v>
      </c>
      <c r="AH15" s="4">
        <v>31.086781428076765</v>
      </c>
      <c r="AI15" s="4">
        <v>26.073987242974468</v>
      </c>
      <c r="AJ15" s="4">
        <v>28.257019071050433</v>
      </c>
      <c r="AK15" s="4">
        <v>39.672866252391074</v>
      </c>
      <c r="AL15" s="4">
        <v>28.548772612672987</v>
      </c>
      <c r="AM15" s="4">
        <v>46.61741907762611</v>
      </c>
      <c r="AN15" s="4">
        <v>37.322295737155343</v>
      </c>
      <c r="AO15" s="8">
        <v>28.391651249637455</v>
      </c>
      <c r="AP15" s="8">
        <v>34.566713460981966</v>
      </c>
      <c r="AQ15" s="8">
        <v>28.488636909428124</v>
      </c>
      <c r="AR15" s="8">
        <v>27.560777679056688</v>
      </c>
      <c r="AS15" s="8">
        <v>25.436998981504374</v>
      </c>
      <c r="AT15" s="8">
        <v>26.022272632882064</v>
      </c>
      <c r="AU15" s="8">
        <v>23.345160431876536</v>
      </c>
      <c r="AV15" s="8">
        <v>28.430199458963727</v>
      </c>
      <c r="AW15" s="8">
        <v>22.997823277565015</v>
      </c>
      <c r="AX15" s="8">
        <v>29.45763818863653</v>
      </c>
      <c r="AY15" s="8">
        <v>25.611500950228386</v>
      </c>
      <c r="AZ15" s="8">
        <v>24.559312315890118</v>
      </c>
      <c r="BA15" s="8">
        <v>27.191069194113311</v>
      </c>
      <c r="BB15" s="9">
        <v>11.208042184792204</v>
      </c>
      <c r="BC15" s="9">
        <v>9.754143303956905</v>
      </c>
      <c r="BD15" s="9">
        <v>10.433034112302522</v>
      </c>
      <c r="BE15" s="9">
        <v>11.443636632280292</v>
      </c>
      <c r="BF15" s="9">
        <v>13.272595626058006</v>
      </c>
      <c r="BG15" s="9">
        <v>20.459019313259901</v>
      </c>
      <c r="BH15" s="9">
        <v>24.0245370250062</v>
      </c>
      <c r="BI15" s="9">
        <v>20.687052233238099</v>
      </c>
      <c r="BJ15" s="9">
        <v>14.1139775557404</v>
      </c>
      <c r="BK15" s="9">
        <v>16.024884976817098</v>
      </c>
      <c r="BL15" s="9">
        <v>10.4226771677887</v>
      </c>
      <c r="BM15" s="9">
        <v>10.728842037491599</v>
      </c>
      <c r="BN15" s="9">
        <v>10.7512377190717</v>
      </c>
      <c r="BO15" s="10">
        <v>1.4098611168948709</v>
      </c>
      <c r="BP15" s="10">
        <v>1.6565817487937027</v>
      </c>
      <c r="BQ15" s="10">
        <v>3.5605281994313249</v>
      </c>
      <c r="BR15" s="10">
        <v>1.5221427413712274</v>
      </c>
      <c r="BS15" s="10">
        <v>1.887259942939616</v>
      </c>
      <c r="BT15" s="10">
        <v>2.0876782845759356</v>
      </c>
      <c r="BU15" s="10">
        <v>1.6738334207283772</v>
      </c>
      <c r="BV15" s="10">
        <v>1.8902306707738583</v>
      </c>
      <c r="BW15" s="10">
        <v>1.7135210016268001</v>
      </c>
      <c r="BX15" s="10">
        <v>1.7993566321952448</v>
      </c>
      <c r="BY15" s="10">
        <v>1.6769660533246504</v>
      </c>
      <c r="BZ15" s="10">
        <v>1.2770128671940131</v>
      </c>
      <c r="CA15" s="10">
        <v>1.7499225813078447</v>
      </c>
    </row>
    <row r="16" spans="1:79" x14ac:dyDescent="0.25">
      <c r="A16" t="s">
        <v>93</v>
      </c>
      <c r="B16" s="1">
        <v>66.510331962687914</v>
      </c>
      <c r="C16" s="1">
        <v>60.591041957599209</v>
      </c>
      <c r="D16" s="1">
        <v>53.998315988662419</v>
      </c>
      <c r="E16" s="1">
        <v>24.64431386321376</v>
      </c>
      <c r="F16" s="1">
        <v>35.763519506707475</v>
      </c>
      <c r="G16" s="1">
        <v>63.884535821846313</v>
      </c>
      <c r="H16" s="1">
        <v>37.877977039952839</v>
      </c>
      <c r="I16" s="1">
        <v>44.182603302729184</v>
      </c>
      <c r="J16" s="1">
        <v>31.887631948662609</v>
      </c>
      <c r="K16" s="1">
        <v>52.993096309325558</v>
      </c>
      <c r="L16" s="1">
        <v>40.956740470071843</v>
      </c>
      <c r="M16" s="1">
        <v>54.834101341273453</v>
      </c>
      <c r="N16" s="1">
        <v>70.906373732805662</v>
      </c>
      <c r="O16" s="3">
        <v>28.9207862228122</v>
      </c>
      <c r="P16" s="3">
        <v>82.042316814583103</v>
      </c>
      <c r="Q16" s="3">
        <v>59.117299740657685</v>
      </c>
      <c r="R16" s="3">
        <v>58.47436045805857</v>
      </c>
      <c r="S16" s="3">
        <v>32.076194416631076</v>
      </c>
      <c r="T16" s="3">
        <v>29.983246260469326</v>
      </c>
      <c r="U16" s="3">
        <v>78.331529951042882</v>
      </c>
      <c r="V16" s="3">
        <v>67.07542586877662</v>
      </c>
      <c r="W16" s="3">
        <v>36.086347964618355</v>
      </c>
      <c r="X16" s="3">
        <v>32.011142912420169</v>
      </c>
      <c r="Y16" s="3">
        <v>67.697390404206033</v>
      </c>
      <c r="Z16" s="3">
        <v>101.8098340254664</v>
      </c>
      <c r="AA16" s="3">
        <v>98.637093433519908</v>
      </c>
      <c r="AB16" s="4">
        <v>23.754150827782908</v>
      </c>
      <c r="AC16" s="4">
        <v>60.095451769494773</v>
      </c>
      <c r="AD16" s="4">
        <v>48.775478110727043</v>
      </c>
      <c r="AE16" s="4">
        <v>42.764913379817919</v>
      </c>
      <c r="AF16" s="4">
        <v>33.675955210016376</v>
      </c>
      <c r="AG16" s="4">
        <v>33.371399791735598</v>
      </c>
      <c r="AH16" s="4">
        <v>68.218754683095</v>
      </c>
      <c r="AI16" s="4">
        <v>69.774548712400914</v>
      </c>
      <c r="AJ16" s="4">
        <v>57.599854986634924</v>
      </c>
      <c r="AK16" s="4">
        <v>52.958478665086851</v>
      </c>
      <c r="AL16" s="4">
        <v>66.130763540020538</v>
      </c>
      <c r="AM16" s="4">
        <v>61.161353835010502</v>
      </c>
      <c r="AN16" s="4">
        <v>61.540770270373002</v>
      </c>
      <c r="AO16" s="8">
        <v>55.654555180594997</v>
      </c>
      <c r="AP16" s="8">
        <v>41.716260412428667</v>
      </c>
      <c r="AQ16" s="8">
        <v>58.878403851139701</v>
      </c>
      <c r="AR16" s="8">
        <v>30.257571198640186</v>
      </c>
      <c r="AS16" s="8">
        <v>60.989683364401991</v>
      </c>
      <c r="AT16" s="8">
        <v>28.741314921946525</v>
      </c>
      <c r="AU16" s="8">
        <v>28.221332180096219</v>
      </c>
      <c r="AV16" s="8">
        <v>57.982461972869402</v>
      </c>
      <c r="AW16" s="8">
        <v>55.667173655522703</v>
      </c>
      <c r="AX16" s="8">
        <v>45.387582328670703</v>
      </c>
      <c r="AY16" s="8">
        <v>31.637121112844479</v>
      </c>
      <c r="AZ16" s="8">
        <v>55.733023407939719</v>
      </c>
      <c r="BA16" s="8">
        <v>45.206874643480802</v>
      </c>
      <c r="BB16" s="9">
        <v>32.147076157527827</v>
      </c>
      <c r="BC16" s="9">
        <v>28.036995685369796</v>
      </c>
      <c r="BD16" s="9">
        <v>22.97960467720133</v>
      </c>
      <c r="BE16" s="9">
        <v>13.867330472479646</v>
      </c>
      <c r="BF16" s="9">
        <v>16.088816015719697</v>
      </c>
      <c r="BG16" s="9">
        <v>12.639585093493137</v>
      </c>
      <c r="BH16" s="9">
        <v>10.795138684205726</v>
      </c>
      <c r="BI16" s="9">
        <v>14.5402884673613</v>
      </c>
      <c r="BJ16" s="9">
        <v>21.207377200910301</v>
      </c>
      <c r="BK16" s="9">
        <v>15.59726413165142</v>
      </c>
      <c r="BL16" s="9">
        <v>12.061256814829807</v>
      </c>
      <c r="BM16" s="9">
        <v>24.464384698388098</v>
      </c>
      <c r="BN16" s="9">
        <v>24.7848036830087</v>
      </c>
      <c r="BO16" s="10">
        <v>13.781958379292854</v>
      </c>
      <c r="BP16" s="10">
        <v>13.437059506108197</v>
      </c>
      <c r="BQ16" s="10">
        <v>11.677347474734567</v>
      </c>
      <c r="BR16" s="10">
        <v>10.730387265356951</v>
      </c>
      <c r="BS16" s="10">
        <v>20.877183781897156</v>
      </c>
      <c r="BT16" s="10">
        <v>12.939035239385611</v>
      </c>
      <c r="BU16" s="10">
        <v>13.069266099792209</v>
      </c>
      <c r="BV16" s="10">
        <v>12.924860334872992</v>
      </c>
      <c r="BW16" s="10">
        <v>11.303167238613865</v>
      </c>
      <c r="BX16" s="10">
        <v>12.714300126839786</v>
      </c>
      <c r="BY16" s="10">
        <v>12.225788359859466</v>
      </c>
      <c r="BZ16" s="10">
        <v>10.083947961736788</v>
      </c>
      <c r="CA16" s="10">
        <v>10.793401110121039</v>
      </c>
    </row>
    <row r="17" spans="1:79" x14ac:dyDescent="0.25">
      <c r="A17" t="s">
        <v>94</v>
      </c>
      <c r="B17" s="1">
        <v>49.009537488650984</v>
      </c>
      <c r="C17" s="1">
        <v>24.426644072552744</v>
      </c>
      <c r="D17" s="1">
        <v>45.106465801336199</v>
      </c>
      <c r="E17" s="1">
        <v>47.736991557075399</v>
      </c>
      <c r="F17" s="1">
        <v>41.052892223634466</v>
      </c>
      <c r="G17" s="1">
        <v>47.656386368694399</v>
      </c>
      <c r="H17" s="1">
        <v>25.821362427266727</v>
      </c>
      <c r="I17" s="1">
        <v>41.672140930826401</v>
      </c>
      <c r="J17" s="1">
        <v>30.45730383640301</v>
      </c>
      <c r="K17" s="1">
        <v>40.836136994295003</v>
      </c>
      <c r="L17" s="1">
        <v>52.128208393073599</v>
      </c>
      <c r="M17" s="1">
        <v>53.612683908014901</v>
      </c>
      <c r="N17" s="1">
        <v>62.602716599159699</v>
      </c>
      <c r="O17" s="3">
        <v>1.1213033635103231</v>
      </c>
      <c r="P17" s="3">
        <v>0.79936320186215348</v>
      </c>
      <c r="Q17" s="3">
        <v>13.188344210163615</v>
      </c>
      <c r="R17" s="3">
        <v>1.6211321848482207</v>
      </c>
      <c r="S17" s="3">
        <v>21.477150426469784</v>
      </c>
      <c r="T17" s="3">
        <v>0.8372611631137955</v>
      </c>
      <c r="U17" s="3">
        <v>32.523867449692858</v>
      </c>
      <c r="V17" s="3">
        <v>20.542929469890865</v>
      </c>
      <c r="W17" s="3">
        <v>12.712923198792744</v>
      </c>
      <c r="X17" s="3">
        <v>24.544539166889525</v>
      </c>
      <c r="Y17" s="3">
        <v>26.83172568878636</v>
      </c>
      <c r="Z17" s="3">
        <v>1.6952714928437125</v>
      </c>
      <c r="AA17" s="3">
        <v>24.550081489129877</v>
      </c>
      <c r="AB17" s="4">
        <v>13.130205563968676</v>
      </c>
      <c r="AC17" s="4">
        <v>45.139130401883719</v>
      </c>
      <c r="AD17" s="4">
        <v>19.570957357949407</v>
      </c>
      <c r="AE17" s="4">
        <v>22.377497845097757</v>
      </c>
      <c r="AF17" s="4">
        <v>20.267093457759383</v>
      </c>
      <c r="AG17" s="4">
        <v>37.587173252185188</v>
      </c>
      <c r="AH17" s="4">
        <v>38.813470917405496</v>
      </c>
      <c r="AI17" s="4">
        <v>18.348398050409969</v>
      </c>
      <c r="AJ17" s="4">
        <v>12.689544315059898</v>
      </c>
      <c r="AK17" s="4">
        <v>20.61982681682062</v>
      </c>
      <c r="AL17" s="4">
        <v>24.747067993973737</v>
      </c>
      <c r="AM17" s="4">
        <v>63.035432260217888</v>
      </c>
      <c r="AN17" s="4">
        <v>43.925054712727203</v>
      </c>
      <c r="AO17" s="8">
        <v>20.122647614937339</v>
      </c>
      <c r="AP17" s="8">
        <v>11.130361159678101</v>
      </c>
      <c r="AQ17" s="8">
        <v>25.576353251267999</v>
      </c>
      <c r="AR17" s="8">
        <v>19.153642074475599</v>
      </c>
      <c r="AS17" s="8">
        <v>11.1414861770896</v>
      </c>
      <c r="AT17" s="8">
        <v>10.995411891647199</v>
      </c>
      <c r="AU17" s="8">
        <v>25.087793113840906</v>
      </c>
      <c r="AV17" s="8">
        <v>20.074640623386198</v>
      </c>
      <c r="AW17" s="8">
        <v>10.0033022738208</v>
      </c>
      <c r="AX17" s="8">
        <v>20.717138863730799</v>
      </c>
      <c r="AY17" s="8">
        <v>21.5113367540316</v>
      </c>
      <c r="AZ17" s="8">
        <v>24.38957653619979</v>
      </c>
      <c r="BA17" s="8">
        <v>20.968742901512563</v>
      </c>
      <c r="BB17" s="9">
        <v>10.412320131781383</v>
      </c>
      <c r="BC17" s="9">
        <v>10.2756129496236</v>
      </c>
      <c r="BD17" s="9">
        <v>9.76909995058646</v>
      </c>
      <c r="BE17" s="9">
        <v>15.766728473861424</v>
      </c>
      <c r="BF17" s="9">
        <v>16.3344948514648</v>
      </c>
      <c r="BG17" s="9">
        <v>17.028811449889801</v>
      </c>
      <c r="BH17" s="9">
        <v>12.1085255770491</v>
      </c>
      <c r="BI17" s="9">
        <v>14.793400809482099</v>
      </c>
      <c r="BJ17" s="9">
        <v>13.428535118932</v>
      </c>
      <c r="BK17" s="9">
        <v>15.0547978474511</v>
      </c>
      <c r="BL17" s="9">
        <v>16.001915542728199</v>
      </c>
      <c r="BM17" s="9">
        <v>14.845201427422699</v>
      </c>
      <c r="BN17" s="9">
        <v>14.968037213902701</v>
      </c>
      <c r="BO17" s="10">
        <v>10.659714292751115</v>
      </c>
      <c r="BP17" s="10">
        <v>12.985911634296706</v>
      </c>
      <c r="BQ17" s="10">
        <v>11.357651203600009</v>
      </c>
      <c r="BR17" s="10">
        <v>10.313878692832919</v>
      </c>
      <c r="BS17" s="10">
        <v>11.464233773896705</v>
      </c>
      <c r="BT17" s="10">
        <v>12.523779243921725</v>
      </c>
      <c r="BU17" s="10">
        <v>12.256667554630845</v>
      </c>
      <c r="BV17" s="10">
        <v>12.692799862840562</v>
      </c>
      <c r="BW17" s="10">
        <v>10.656375973250643</v>
      </c>
      <c r="BX17" s="10">
        <v>11.864334978808975</v>
      </c>
      <c r="BY17" s="10">
        <v>11.110490199927099</v>
      </c>
      <c r="BZ17" s="10">
        <v>10.311558376977702</v>
      </c>
      <c r="CA17" s="10">
        <v>11.585397705382549</v>
      </c>
    </row>
    <row r="18" spans="1:79" x14ac:dyDescent="0.25">
      <c r="A18" t="s">
        <v>95</v>
      </c>
      <c r="B18" s="1">
        <v>118.13639991713384</v>
      </c>
      <c r="C18" s="1">
        <v>81.57962283529919</v>
      </c>
      <c r="D18" s="1">
        <v>65.647864344704544</v>
      </c>
      <c r="E18" s="1">
        <v>16.304381309359727</v>
      </c>
      <c r="F18" s="1">
        <v>23.631256210114788</v>
      </c>
      <c r="G18" s="1">
        <v>16.702072523043828</v>
      </c>
      <c r="H18" s="1">
        <v>25.051861513623969</v>
      </c>
      <c r="I18" s="1">
        <v>18.275134359033135</v>
      </c>
      <c r="J18" s="1">
        <v>20.605447077706661</v>
      </c>
      <c r="K18" s="1">
        <v>20.93950372756796</v>
      </c>
      <c r="L18" s="1">
        <v>26.405092030906701</v>
      </c>
      <c r="M18" s="1">
        <v>79.462373511926415</v>
      </c>
      <c r="N18" s="1">
        <v>110.12245636342743</v>
      </c>
      <c r="O18" s="3">
        <v>71.456400825666151</v>
      </c>
      <c r="P18" s="3">
        <v>82.317006223680508</v>
      </c>
      <c r="Q18" s="3">
        <v>53.276181032692058</v>
      </c>
      <c r="R18" s="3">
        <v>20.834613863526982</v>
      </c>
      <c r="S18" s="3">
        <v>22.047559771778189</v>
      </c>
      <c r="T18" s="3">
        <v>20.02522701188618</v>
      </c>
      <c r="U18" s="3">
        <v>96.568889878077385</v>
      </c>
      <c r="V18" s="3">
        <v>22.104295593031573</v>
      </c>
      <c r="W18" s="3">
        <v>21.83975111206518</v>
      </c>
      <c r="X18" s="3">
        <v>20.873768158527515</v>
      </c>
      <c r="Y18" s="3">
        <v>22.608186325883544</v>
      </c>
      <c r="Z18" s="3">
        <v>24.349810379534087</v>
      </c>
      <c r="AA18" s="3">
        <v>26.30986718569509</v>
      </c>
      <c r="AB18" s="4">
        <v>54.922088459613398</v>
      </c>
      <c r="AC18" s="4">
        <v>57.709447065277999</v>
      </c>
      <c r="AD18" s="4">
        <v>69.654925383891623</v>
      </c>
      <c r="AE18" s="4">
        <v>49.770762717546503</v>
      </c>
      <c r="AF18" s="4">
        <v>53.8653466716003</v>
      </c>
      <c r="AG18" s="4">
        <v>59.803580299900801</v>
      </c>
      <c r="AH18" s="4">
        <v>69.477920623021006</v>
      </c>
      <c r="AI18" s="4">
        <v>66.585735983225007</v>
      </c>
      <c r="AJ18" s="4">
        <v>61.578521143087961</v>
      </c>
      <c r="AK18" s="4">
        <v>56.206953773375403</v>
      </c>
      <c r="AL18" s="4">
        <v>53.663018361366497</v>
      </c>
      <c r="AM18" s="4">
        <v>47.165509595623</v>
      </c>
      <c r="AN18" s="4">
        <v>53.820625265171998</v>
      </c>
      <c r="AO18" s="8">
        <v>20.170172664772338</v>
      </c>
      <c r="AP18" s="8">
        <v>25.242963385175234</v>
      </c>
      <c r="AQ18" s="8">
        <v>46.303403103165998</v>
      </c>
      <c r="AR18" s="8">
        <v>20.360657141246037</v>
      </c>
      <c r="AS18" s="8">
        <v>21.12866369262035</v>
      </c>
      <c r="AT18" s="8">
        <v>18.570111677208303</v>
      </c>
      <c r="AU18" s="8">
        <v>18.917839245234102</v>
      </c>
      <c r="AV18" s="8">
        <v>19.95862358873925</v>
      </c>
      <c r="AW18" s="8">
        <v>19.700425033596591</v>
      </c>
      <c r="AX18" s="8">
        <v>20.69542255305122</v>
      </c>
      <c r="AY18" s="8">
        <v>42.163985018119902</v>
      </c>
      <c r="AZ18" s="8">
        <v>23.803980796516999</v>
      </c>
      <c r="BA18" s="8">
        <v>18.317455804895669</v>
      </c>
      <c r="BB18" s="9">
        <v>7.3844203725819373</v>
      </c>
      <c r="BC18" s="9">
        <v>27.970714268798577</v>
      </c>
      <c r="BD18" s="9">
        <v>29.171135324312957</v>
      </c>
      <c r="BE18" s="9">
        <v>19.467049814748801</v>
      </c>
      <c r="BF18" s="9">
        <v>19.827712806843898</v>
      </c>
      <c r="BG18" s="9">
        <v>18.096023970239401</v>
      </c>
      <c r="BH18" s="9">
        <v>20.763113792463798</v>
      </c>
      <c r="BI18" s="9">
        <v>15.6030801163917</v>
      </c>
      <c r="BJ18" s="9">
        <v>15.6428284979535</v>
      </c>
      <c r="BK18" s="9">
        <v>17.9643027979698</v>
      </c>
      <c r="BL18" s="9">
        <v>17.167408707896399</v>
      </c>
      <c r="BM18" s="9">
        <v>18.862466951070701</v>
      </c>
      <c r="BN18" s="9">
        <v>15.6293530075893</v>
      </c>
      <c r="BO18" s="10">
        <v>8.182977746121102</v>
      </c>
      <c r="BP18" s="10">
        <v>11.701045375426947</v>
      </c>
      <c r="BQ18" s="10">
        <v>10.751926197681197</v>
      </c>
      <c r="BR18" s="10">
        <v>10.077976013294535</v>
      </c>
      <c r="BS18" s="10">
        <v>10.627512291164141</v>
      </c>
      <c r="BT18" s="10">
        <v>9.5429946096637366</v>
      </c>
      <c r="BU18" s="10">
        <v>13.464923214032964</v>
      </c>
      <c r="BV18" s="10">
        <v>10.88500029452692</v>
      </c>
      <c r="BW18" s="10">
        <v>11.765937551452922</v>
      </c>
      <c r="BX18" s="10">
        <v>10.618558108799071</v>
      </c>
      <c r="BY18" s="10">
        <v>10.754140473948601</v>
      </c>
      <c r="BZ18" s="10">
        <v>8.5544741919987768</v>
      </c>
      <c r="CA18" s="10">
        <v>10.790047593404999</v>
      </c>
    </row>
    <row r="19" spans="1:79" x14ac:dyDescent="0.25">
      <c r="A19" t="s">
        <v>96</v>
      </c>
      <c r="B19" s="1">
        <v>145.94239192481282</v>
      </c>
      <c r="C19" s="1">
        <v>77.235827099217829</v>
      </c>
      <c r="D19" s="1">
        <v>43.686738666548493</v>
      </c>
      <c r="E19" s="1">
        <v>75.186389210224206</v>
      </c>
      <c r="F19" s="1">
        <v>22.425621854043893</v>
      </c>
      <c r="G19" s="1">
        <v>50.872712956891057</v>
      </c>
      <c r="H19" s="1">
        <v>75.520751958323302</v>
      </c>
      <c r="I19" s="1">
        <v>56.6737002259568</v>
      </c>
      <c r="J19" s="1">
        <v>98.22857306952703</v>
      </c>
      <c r="K19" s="1">
        <v>61.806037555879868</v>
      </c>
      <c r="L19" s="1">
        <v>18.180407629623421</v>
      </c>
      <c r="M19" s="1">
        <v>71.818986851652397</v>
      </c>
      <c r="N19" s="1">
        <v>119.71141822744468</v>
      </c>
      <c r="O19" s="3">
        <v>53.297026596973268</v>
      </c>
      <c r="P19" s="3">
        <v>68.221364172197383</v>
      </c>
      <c r="Q19" s="3">
        <v>29.097617804048742</v>
      </c>
      <c r="R19" s="3">
        <v>40.502106528781461</v>
      </c>
      <c r="S19" s="3">
        <v>65.711795844286684</v>
      </c>
      <c r="T19" s="3">
        <v>68.6596734389217</v>
      </c>
      <c r="U19" s="3">
        <v>100.7087399646976</v>
      </c>
      <c r="V19" s="3">
        <v>46.977290899269676</v>
      </c>
      <c r="W19" s="3">
        <v>24.362938682362497</v>
      </c>
      <c r="X19" s="3">
        <v>69.802391479900095</v>
      </c>
      <c r="Y19" s="3">
        <v>77.485841160481243</v>
      </c>
      <c r="Z19" s="3">
        <v>97.333151358246781</v>
      </c>
      <c r="AA19" s="3">
        <v>65.875021347937661</v>
      </c>
      <c r="AB19" s="4">
        <v>43.401443207249535</v>
      </c>
      <c r="AC19" s="4">
        <v>42.258708820419997</v>
      </c>
      <c r="AD19" s="4">
        <v>30.964323512474699</v>
      </c>
      <c r="AE19" s="4">
        <v>50.993678785949697</v>
      </c>
      <c r="AF19" s="4">
        <v>46.560281040523499</v>
      </c>
      <c r="AG19" s="4">
        <v>44.228874932879002</v>
      </c>
      <c r="AH19" s="4">
        <v>48.138223062294998</v>
      </c>
      <c r="AI19" s="4">
        <v>49.943504196731354</v>
      </c>
      <c r="AJ19" s="4">
        <v>32.690083821750214</v>
      </c>
      <c r="AK19" s="4">
        <v>49.124852471090797</v>
      </c>
      <c r="AL19" s="4">
        <v>43.626294142947899</v>
      </c>
      <c r="AM19" s="4">
        <v>49.067929173522998</v>
      </c>
      <c r="AN19" s="4">
        <v>40.273671246687996</v>
      </c>
      <c r="AO19" s="8">
        <v>39.025275257125898</v>
      </c>
      <c r="AP19" s="8">
        <v>38.937292945481303</v>
      </c>
      <c r="AQ19" s="8">
        <v>36.386921301577999</v>
      </c>
      <c r="AR19" s="8">
        <v>33.601182280408146</v>
      </c>
      <c r="AS19" s="8">
        <v>31.571365335633299</v>
      </c>
      <c r="AT19" s="8">
        <v>43.772398312458101</v>
      </c>
      <c r="AU19" s="8">
        <v>39.712721745259003</v>
      </c>
      <c r="AV19" s="8">
        <v>31.219123505167602</v>
      </c>
      <c r="AW19" s="8">
        <v>38.781460868998003</v>
      </c>
      <c r="AX19" s="8">
        <v>37.681006586377798</v>
      </c>
      <c r="AY19" s="8">
        <v>44.806023001051784</v>
      </c>
      <c r="AZ19" s="8">
        <v>37.9491573864128</v>
      </c>
      <c r="BA19" s="8">
        <v>34.270455294498099</v>
      </c>
      <c r="BB19" s="9">
        <v>29.651688955940621</v>
      </c>
      <c r="BC19" s="9">
        <v>18.64043022162182</v>
      </c>
      <c r="BD19" s="9">
        <v>19.281681833108244</v>
      </c>
      <c r="BE19" s="9">
        <v>44.854734325324877</v>
      </c>
      <c r="BF19" s="9">
        <v>13.631595958851207</v>
      </c>
      <c r="BG19" s="9">
        <v>17.021018793872649</v>
      </c>
      <c r="BH19" s="9">
        <v>33.332395270073398</v>
      </c>
      <c r="BI19" s="9">
        <v>26.245998452009101</v>
      </c>
      <c r="BJ19" s="9">
        <v>20.2832969622328</v>
      </c>
      <c r="BK19" s="9">
        <v>19.3822388882373</v>
      </c>
      <c r="BL19" s="9">
        <v>18.854759480582199</v>
      </c>
      <c r="BM19" s="9">
        <v>26.3051316726993</v>
      </c>
      <c r="BN19" s="9">
        <v>27.2726983898302</v>
      </c>
      <c r="BO19" s="10">
        <v>13.434263506915899</v>
      </c>
      <c r="BP19" s="10">
        <v>16.578459735319516</v>
      </c>
      <c r="BQ19" s="10">
        <v>14.077195944867448</v>
      </c>
      <c r="BR19" s="10">
        <v>13.20214265250411</v>
      </c>
      <c r="BS19" s="10">
        <v>14.940079847234907</v>
      </c>
      <c r="BT19" s="10">
        <v>15.445107552098674</v>
      </c>
      <c r="BU19" s="10">
        <v>15.599410526601467</v>
      </c>
      <c r="BV19" s="10">
        <v>15.109171561324407</v>
      </c>
      <c r="BW19" s="10">
        <v>20.128877371881615</v>
      </c>
      <c r="BX19" s="10">
        <v>14.783926942823909</v>
      </c>
      <c r="BY19" s="10">
        <v>14.075880231834095</v>
      </c>
      <c r="BZ19" s="10">
        <v>13.206345489017567</v>
      </c>
      <c r="CA19" s="10">
        <v>14.012601648690142</v>
      </c>
    </row>
    <row r="20" spans="1:79" x14ac:dyDescent="0.25">
      <c r="A20" t="s">
        <v>97</v>
      </c>
      <c r="B20" s="1">
        <v>95.350607460362198</v>
      </c>
      <c r="C20" s="1">
        <v>95.728959966799806</v>
      </c>
      <c r="D20" s="1">
        <v>63.15909091494828</v>
      </c>
      <c r="E20" s="1">
        <v>101.97298341191603</v>
      </c>
      <c r="F20" s="1">
        <v>14.755331368991646</v>
      </c>
      <c r="G20" s="1">
        <v>72.871890804396799</v>
      </c>
      <c r="H20" s="1">
        <v>76.657307823704201</v>
      </c>
      <c r="I20" s="1">
        <v>82.674921024357403</v>
      </c>
      <c r="J20" s="1">
        <v>110.24826721399634</v>
      </c>
      <c r="K20" s="1">
        <v>84.786284252410397</v>
      </c>
      <c r="L20" s="1">
        <v>101.730891920435</v>
      </c>
      <c r="M20" s="1">
        <v>92.488037572044746</v>
      </c>
      <c r="N20" s="1">
        <v>136.5242353560046</v>
      </c>
      <c r="O20" s="3">
        <v>73.031229138001578</v>
      </c>
      <c r="P20" s="3">
        <v>89.719041301125145</v>
      </c>
      <c r="Q20" s="3">
        <v>53.072991349640724</v>
      </c>
      <c r="R20" s="3">
        <v>5.5248189708286057</v>
      </c>
      <c r="S20" s="3">
        <v>6.6369006840129359</v>
      </c>
      <c r="T20" s="3">
        <v>5.4153704600558976</v>
      </c>
      <c r="U20" s="3">
        <v>8.9498975130095673</v>
      </c>
      <c r="V20" s="3">
        <v>5.6278857590575644</v>
      </c>
      <c r="W20" s="3">
        <v>5.5690063764492415</v>
      </c>
      <c r="X20" s="3">
        <v>5.564885374122448</v>
      </c>
      <c r="Y20" s="3">
        <v>6.6654006097960652</v>
      </c>
      <c r="Z20" s="3">
        <v>6.9191747231261624</v>
      </c>
      <c r="AA20" s="3">
        <v>5.9044669067964088</v>
      </c>
      <c r="AB20" s="4">
        <v>60.656123836572718</v>
      </c>
      <c r="AC20" s="4">
        <v>42.381859954005002</v>
      </c>
      <c r="AD20" s="4">
        <v>47.590999336017902</v>
      </c>
      <c r="AE20" s="4">
        <v>50.063110981972201</v>
      </c>
      <c r="AF20" s="4">
        <v>68.574645338067498</v>
      </c>
      <c r="AG20" s="4">
        <v>61.563529440910997</v>
      </c>
      <c r="AH20" s="4">
        <v>56.575279056743</v>
      </c>
      <c r="AI20" s="4">
        <v>47.977084404558703</v>
      </c>
      <c r="AJ20" s="4">
        <v>46.820812303712152</v>
      </c>
      <c r="AK20" s="4">
        <v>51.744167372177401</v>
      </c>
      <c r="AL20" s="4">
        <v>53.471813521286499</v>
      </c>
      <c r="AM20" s="4">
        <v>55.578402338784997</v>
      </c>
      <c r="AN20" s="4">
        <v>42.346046890019899</v>
      </c>
      <c r="AO20" s="8">
        <v>8.5418288891996692</v>
      </c>
      <c r="AP20" s="8">
        <v>7.4138787063879725</v>
      </c>
      <c r="AQ20" s="8">
        <v>51.503974107982003</v>
      </c>
      <c r="AR20" s="8">
        <v>4.5031913403803348</v>
      </c>
      <c r="AS20" s="8">
        <v>6.0143745400060578</v>
      </c>
      <c r="AT20" s="8">
        <v>4.7261149225397663</v>
      </c>
      <c r="AU20" s="8">
        <v>27.9228761691584</v>
      </c>
      <c r="AV20" s="8">
        <v>25.945599783543301</v>
      </c>
      <c r="AW20" s="8">
        <v>29.305776464634999</v>
      </c>
      <c r="AX20" s="8">
        <v>11.517398452733673</v>
      </c>
      <c r="AY20" s="8">
        <v>66.552647357200172</v>
      </c>
      <c r="AZ20" s="8">
        <v>29.077759369336999</v>
      </c>
      <c r="BA20" s="8">
        <v>16.006065190314299</v>
      </c>
      <c r="BB20" s="9">
        <v>3.5891109703475195</v>
      </c>
      <c r="BC20" s="9">
        <v>26.684141889737361</v>
      </c>
      <c r="BD20" s="9">
        <v>27.935236624752029</v>
      </c>
      <c r="BE20" s="9">
        <v>20.333915452430499</v>
      </c>
      <c r="BF20" s="9">
        <v>23.408853290283599</v>
      </c>
      <c r="BG20" s="9">
        <v>22.4117661143516</v>
      </c>
      <c r="BH20" s="9">
        <v>27.1105508578536</v>
      </c>
      <c r="BI20" s="9">
        <v>21.345047494329201</v>
      </c>
      <c r="BJ20" s="9">
        <v>22.6607071604097</v>
      </c>
      <c r="BK20" s="9">
        <v>22.4576947720875</v>
      </c>
      <c r="BL20" s="9">
        <v>22.223129012188799</v>
      </c>
      <c r="BM20" s="9">
        <v>21.344530167474499</v>
      </c>
      <c r="BN20" s="9">
        <v>19.837253642785399</v>
      </c>
      <c r="BO20" s="10">
        <v>3.2491038487806474</v>
      </c>
      <c r="BP20" s="10">
        <v>3.4939184364623741</v>
      </c>
      <c r="BQ20" s="10">
        <v>3.8101344534459982</v>
      </c>
      <c r="BR20" s="10">
        <v>4.6984387146874536</v>
      </c>
      <c r="BS20" s="10">
        <v>0.3773337589050717</v>
      </c>
      <c r="BT20" s="10">
        <v>4.9356658007483354</v>
      </c>
      <c r="BU20" s="10">
        <v>3.8922337128548521</v>
      </c>
      <c r="BV20" s="10">
        <v>3.8706122382769519</v>
      </c>
      <c r="BW20" s="10">
        <v>3.4247084810483566</v>
      </c>
      <c r="BX20" s="10">
        <v>3.880985478674924</v>
      </c>
      <c r="BY20" s="10">
        <v>2.9046121272271535</v>
      </c>
      <c r="BZ20" s="10">
        <v>2.0687596393756627</v>
      </c>
      <c r="CA20" s="10">
        <v>2.2102573600577125</v>
      </c>
    </row>
    <row r="21" spans="1:79" x14ac:dyDescent="0.25">
      <c r="A21" t="s">
        <v>98</v>
      </c>
      <c r="B21" s="1">
        <v>161.68727704779801</v>
      </c>
      <c r="C21" s="1">
        <v>78.019663222428321</v>
      </c>
      <c r="D21" s="1">
        <v>52.780938866069022</v>
      </c>
      <c r="E21" s="1">
        <v>97.742278372292404</v>
      </c>
      <c r="F21" s="1">
        <v>85.341234918074207</v>
      </c>
      <c r="G21" s="1">
        <v>100.540544258238</v>
      </c>
      <c r="H21" s="1">
        <v>82.354058189115875</v>
      </c>
      <c r="I21" s="1">
        <v>100.52923620551</v>
      </c>
      <c r="J21" s="1">
        <v>93.363277162217898</v>
      </c>
      <c r="K21" s="1">
        <v>68.154618237456503</v>
      </c>
      <c r="L21" s="1">
        <v>91.066170143201006</v>
      </c>
      <c r="M21" s="1">
        <v>77.253862614421948</v>
      </c>
      <c r="N21" s="1">
        <v>122.62983702280111</v>
      </c>
      <c r="O21" s="3">
        <v>58.582212244989663</v>
      </c>
      <c r="P21" s="3">
        <v>74.278151889866209</v>
      </c>
      <c r="Q21" s="3">
        <v>39.637463584771275</v>
      </c>
      <c r="R21" s="3">
        <v>5.0697482308799691</v>
      </c>
      <c r="S21" s="3">
        <v>74.672770866445745</v>
      </c>
      <c r="T21" s="3">
        <v>77.43030923668249</v>
      </c>
      <c r="U21" s="3">
        <v>107.59690027627022</v>
      </c>
      <c r="V21" s="3">
        <v>55.904363359287409</v>
      </c>
      <c r="W21" s="3">
        <v>4.8379539789231432</v>
      </c>
      <c r="X21" s="3">
        <v>71.796279405554444</v>
      </c>
      <c r="Y21" s="3">
        <v>80.541494549413329</v>
      </c>
      <c r="Z21" s="3">
        <v>103.6771541900527</v>
      </c>
      <c r="AA21" s="3">
        <v>76.639462004605093</v>
      </c>
      <c r="AB21" s="4">
        <v>47.577068103141798</v>
      </c>
      <c r="AC21" s="4">
        <v>38.801592524737998</v>
      </c>
      <c r="AD21" s="4">
        <v>62.99897101278065</v>
      </c>
      <c r="AE21" s="4">
        <v>52.391588890297399</v>
      </c>
      <c r="AF21" s="4">
        <v>43.1170580025966</v>
      </c>
      <c r="AG21" s="4">
        <v>50.242132206904998</v>
      </c>
      <c r="AH21" s="4">
        <v>41.385710090342997</v>
      </c>
      <c r="AI21" s="4">
        <v>52.752320083374336</v>
      </c>
      <c r="AJ21" s="4">
        <v>30.641453637450692</v>
      </c>
      <c r="AK21" s="4">
        <v>36.799261316330998</v>
      </c>
      <c r="AL21" s="4">
        <v>33.775081046138403</v>
      </c>
      <c r="AM21" s="4">
        <v>41.433349571097999</v>
      </c>
      <c r="AN21" s="4">
        <v>36.081239565803003</v>
      </c>
      <c r="AO21" s="8">
        <v>62.329338358647355</v>
      </c>
      <c r="AP21" s="8">
        <v>6.3333395615136538</v>
      </c>
      <c r="AQ21" s="8">
        <v>49.527728724139997</v>
      </c>
      <c r="AR21" s="8">
        <v>40.500565152176165</v>
      </c>
      <c r="AS21" s="8">
        <v>75.90711703734631</v>
      </c>
      <c r="AT21" s="8">
        <v>56.019314632335529</v>
      </c>
      <c r="AU21" s="8">
        <v>36.641599911767599</v>
      </c>
      <c r="AV21" s="8">
        <v>24.2246174823361</v>
      </c>
      <c r="AW21" s="8">
        <v>27.838346900925</v>
      </c>
      <c r="AX21" s="8">
        <v>13.9679462604701</v>
      </c>
      <c r="AY21" s="8">
        <v>53.543389366570793</v>
      </c>
      <c r="AZ21" s="8">
        <v>40.345228144910202</v>
      </c>
      <c r="BA21" s="8">
        <v>55.812927167968752</v>
      </c>
      <c r="BB21" s="9">
        <v>29.549381038507381</v>
      </c>
      <c r="BC21" s="9">
        <v>18.776820615773413</v>
      </c>
      <c r="BD21" s="9">
        <v>19.742308574102484</v>
      </c>
      <c r="BE21" s="9">
        <v>25.9223659682971</v>
      </c>
      <c r="BF21" s="9">
        <v>17.944721849345221</v>
      </c>
      <c r="BG21" s="9">
        <v>22.2193994843655</v>
      </c>
      <c r="BH21" s="9">
        <v>34.568499891249701</v>
      </c>
      <c r="BI21" s="9">
        <v>25.590975978702598</v>
      </c>
      <c r="BJ21" s="9">
        <v>23.7853386135743</v>
      </c>
      <c r="BK21" s="9">
        <v>19.8214831630732</v>
      </c>
      <c r="BL21" s="9">
        <v>23.5089114114</v>
      </c>
      <c r="BM21" s="9">
        <v>26.247400039144601</v>
      </c>
      <c r="BN21" s="9">
        <v>26.260306479671801</v>
      </c>
      <c r="BO21" s="10">
        <v>13.952503656568629</v>
      </c>
      <c r="BP21" s="10">
        <v>17.838794049589151</v>
      </c>
      <c r="BQ21" s="10">
        <v>17.149279287437022</v>
      </c>
      <c r="BR21" s="10">
        <v>15.373705788431812</v>
      </c>
      <c r="BS21" s="10">
        <v>15.493088190591841</v>
      </c>
      <c r="BT21" s="10">
        <v>17.193980893927716</v>
      </c>
      <c r="BU21" s="10">
        <v>17.95597119022354</v>
      </c>
      <c r="BV21" s="10">
        <v>17.331557418297454</v>
      </c>
      <c r="BW21" s="10">
        <v>15.81797792985104</v>
      </c>
      <c r="BX21" s="10">
        <v>16.383498177497547</v>
      </c>
      <c r="BY21" s="10">
        <v>17.631373200788612</v>
      </c>
      <c r="BZ21" s="10">
        <v>13.058932052213327</v>
      </c>
      <c r="CA21" s="10">
        <v>16.748316286324737</v>
      </c>
    </row>
    <row r="22" spans="1:79" x14ac:dyDescent="0.25">
      <c r="A22" t="s">
        <v>99</v>
      </c>
      <c r="B22" s="1">
        <v>68.263802648853698</v>
      </c>
      <c r="C22" s="1">
        <v>52.778713765555331</v>
      </c>
      <c r="D22" s="1">
        <v>34.094345352553148</v>
      </c>
      <c r="E22" s="1">
        <v>35.395643582612102</v>
      </c>
      <c r="F22" s="1">
        <v>47.684877486764499</v>
      </c>
      <c r="G22" s="1">
        <v>45.4106249033075</v>
      </c>
      <c r="H22" s="1">
        <v>40.117874158892</v>
      </c>
      <c r="I22" s="1">
        <v>35.272224857692201</v>
      </c>
      <c r="J22" s="1">
        <v>37.676020224346601</v>
      </c>
      <c r="K22" s="1">
        <v>47.6573449640616</v>
      </c>
      <c r="L22" s="1">
        <v>44.851364662800499</v>
      </c>
      <c r="M22" s="1">
        <v>47.880465893669502</v>
      </c>
      <c r="N22" s="1">
        <v>50.734495529034099</v>
      </c>
      <c r="O22" s="3">
        <v>8.532611443594293</v>
      </c>
      <c r="P22" s="3">
        <v>8.0480650549951758</v>
      </c>
      <c r="Q22" s="3">
        <v>8.2036557279920146</v>
      </c>
      <c r="R22" s="3">
        <v>7.649748841069556</v>
      </c>
      <c r="S22" s="3">
        <v>8.4235738476976749</v>
      </c>
      <c r="T22" s="3">
        <v>8.396000539024957</v>
      </c>
      <c r="U22" s="3">
        <v>9.2562475736997776</v>
      </c>
      <c r="V22" s="3">
        <v>9.777943365619393</v>
      </c>
      <c r="W22" s="3">
        <v>8.0544582049533897</v>
      </c>
      <c r="X22" s="3">
        <v>8.959114211210899</v>
      </c>
      <c r="Y22" s="3">
        <v>8.8281852360899613</v>
      </c>
      <c r="Z22" s="3">
        <v>10.177888212294379</v>
      </c>
      <c r="AA22" s="3">
        <v>8.9711732083182092</v>
      </c>
      <c r="AB22" s="4">
        <v>34.913568572465856</v>
      </c>
      <c r="AC22" s="4">
        <v>30.153394929463101</v>
      </c>
      <c r="AD22" s="4">
        <v>33.880170419415499</v>
      </c>
      <c r="AE22" s="4">
        <v>32.437752597133702</v>
      </c>
      <c r="AF22" s="4">
        <v>33.868258034280899</v>
      </c>
      <c r="AG22" s="4">
        <v>13.467684360594566</v>
      </c>
      <c r="AH22" s="4">
        <v>12.551088050236906</v>
      </c>
      <c r="AI22" s="4">
        <v>26.488271275028598</v>
      </c>
      <c r="AJ22" s="4">
        <v>20.306584314045963</v>
      </c>
      <c r="AK22" s="4">
        <v>25.888204057700399</v>
      </c>
      <c r="AL22" s="4">
        <v>29.689791042724099</v>
      </c>
      <c r="AM22" s="4">
        <v>10.724696498183535</v>
      </c>
      <c r="AN22" s="4">
        <v>11.161306613931302</v>
      </c>
      <c r="AO22" s="8">
        <v>8.8310224998529065</v>
      </c>
      <c r="AP22" s="8">
        <v>12.409441530588303</v>
      </c>
      <c r="AQ22" s="8">
        <v>8.3199342201620663</v>
      </c>
      <c r="AR22" s="8">
        <v>8.027229298753003</v>
      </c>
      <c r="AS22" s="8">
        <v>8.1907067431286311</v>
      </c>
      <c r="AT22" s="8">
        <v>6.9280594362521768</v>
      </c>
      <c r="AU22" s="8">
        <v>7.02039389577698</v>
      </c>
      <c r="AV22" s="8">
        <v>9.63331214692586</v>
      </c>
      <c r="AW22" s="8">
        <v>27.975312247508999</v>
      </c>
      <c r="AX22" s="8">
        <v>9.0365684856085675</v>
      </c>
      <c r="AY22" s="8">
        <v>9.6190010050795713</v>
      </c>
      <c r="AZ22" s="8">
        <v>7.7633496140153957</v>
      </c>
      <c r="BA22" s="8">
        <v>8.5559188781229842</v>
      </c>
      <c r="BB22" s="9">
        <v>3.1021537408398454</v>
      </c>
      <c r="BC22" s="9">
        <v>3.9058756081242891</v>
      </c>
      <c r="BD22" s="9">
        <v>3.7360515888635177</v>
      </c>
      <c r="BE22" s="9">
        <v>3.1936433571240839</v>
      </c>
      <c r="BF22" s="9">
        <v>3.032754125749054</v>
      </c>
      <c r="BG22" s="9">
        <v>3.1158226987077713</v>
      </c>
      <c r="BH22" s="9">
        <v>3.2370716126559103</v>
      </c>
      <c r="BI22" s="9">
        <v>2.5553542664509989</v>
      </c>
      <c r="BJ22" s="9">
        <v>2.4914353757062035</v>
      </c>
      <c r="BK22" s="9">
        <v>3.1564767346633964</v>
      </c>
      <c r="BL22" s="9">
        <v>3.1639502637236774</v>
      </c>
      <c r="BM22" s="9">
        <v>2.1621082029164276</v>
      </c>
      <c r="BN22" s="9">
        <v>2.0320954336986912</v>
      </c>
      <c r="BO22" s="10">
        <v>4.7768392222736082</v>
      </c>
      <c r="BP22" s="10">
        <v>7.3199683388797983</v>
      </c>
      <c r="BQ22" s="10">
        <v>5.8063357454091893</v>
      </c>
      <c r="BR22" s="10">
        <v>4.5418375448666817</v>
      </c>
      <c r="BS22" s="10">
        <v>5.2861380134411844</v>
      </c>
      <c r="BT22" s="10">
        <v>5.954857333276296</v>
      </c>
      <c r="BU22" s="10">
        <v>4.6547777962103734</v>
      </c>
      <c r="BV22" s="10">
        <v>5.3889535296754234</v>
      </c>
      <c r="BW22" s="10">
        <v>5.7222232614208224</v>
      </c>
      <c r="BX22" s="10">
        <v>5.3944775536290477</v>
      </c>
      <c r="BY22" s="10">
        <v>5.0675829489145165</v>
      </c>
      <c r="BZ22" s="10">
        <v>5.2710514267866868</v>
      </c>
      <c r="CA22" s="10">
        <v>6.2882794829973045</v>
      </c>
    </row>
    <row r="23" spans="1:79" x14ac:dyDescent="0.25">
      <c r="A23" t="s">
        <v>100</v>
      </c>
      <c r="B23" s="1">
        <v>90.480309821468083</v>
      </c>
      <c r="C23" s="1">
        <v>50.258199255078097</v>
      </c>
      <c r="D23" s="1">
        <v>61.133564372276098</v>
      </c>
      <c r="E23" s="1">
        <v>70.599576610677303</v>
      </c>
      <c r="F23" s="1">
        <v>70.348217923645095</v>
      </c>
      <c r="G23" s="1">
        <v>46.472486159627699</v>
      </c>
      <c r="H23" s="1">
        <v>52.058665780067003</v>
      </c>
      <c r="I23" s="1">
        <v>40.507036318876303</v>
      </c>
      <c r="J23" s="1">
        <v>41.2833220287526</v>
      </c>
      <c r="K23" s="1">
        <v>42.815689399472397</v>
      </c>
      <c r="L23" s="1">
        <v>51.228534427595399</v>
      </c>
      <c r="M23" s="1">
        <v>51.434777741324297</v>
      </c>
      <c r="N23" s="1">
        <v>62.375352019825286</v>
      </c>
      <c r="O23" s="3">
        <v>12.370354161030603</v>
      </c>
      <c r="P23" s="3">
        <v>12.537374956193318</v>
      </c>
      <c r="Q23" s="3">
        <v>13.661795602080394</v>
      </c>
      <c r="R23" s="3">
        <v>11.186286155211263</v>
      </c>
      <c r="S23" s="3">
        <v>12.591626163825277</v>
      </c>
      <c r="T23" s="3">
        <v>10.951255099580459</v>
      </c>
      <c r="U23" s="3">
        <v>7.6909238674709242</v>
      </c>
      <c r="V23" s="3">
        <v>14.062438320891211</v>
      </c>
      <c r="W23" s="3">
        <v>12.761444216966044</v>
      </c>
      <c r="X23" s="3">
        <v>10.159872831106226</v>
      </c>
      <c r="Y23" s="3">
        <v>12.733543328968166</v>
      </c>
      <c r="Z23" s="3">
        <v>13.50120475013463</v>
      </c>
      <c r="AA23" s="3">
        <v>15.366754898039876</v>
      </c>
      <c r="AB23" s="4">
        <v>28.201170209618301</v>
      </c>
      <c r="AC23" s="4">
        <v>30.5702825245687</v>
      </c>
      <c r="AD23" s="4">
        <v>28.319216613937002</v>
      </c>
      <c r="AE23" s="4">
        <v>36.016430433928285</v>
      </c>
      <c r="AF23" s="4">
        <v>10.224125491517396</v>
      </c>
      <c r="AG23" s="4">
        <v>16.749322377398517</v>
      </c>
      <c r="AH23" s="4">
        <v>12.280861980743254</v>
      </c>
      <c r="AI23" s="4">
        <v>11.210674113077888</v>
      </c>
      <c r="AJ23" s="4">
        <v>12.867475478437507</v>
      </c>
      <c r="AK23" s="4">
        <v>9.977688427335405</v>
      </c>
      <c r="AL23" s="4">
        <v>10.836659381059745</v>
      </c>
      <c r="AM23" s="4">
        <v>13.412835735756</v>
      </c>
      <c r="AN23" s="4">
        <v>29.181859118356002</v>
      </c>
      <c r="AO23" s="8">
        <v>10.140314539167633</v>
      </c>
      <c r="AP23" s="8">
        <v>13.752452591902101</v>
      </c>
      <c r="AQ23" s="8">
        <v>8.7893573861961691</v>
      </c>
      <c r="AR23" s="8">
        <v>14.249113836226568</v>
      </c>
      <c r="AS23" s="8">
        <v>9.0670030143107017</v>
      </c>
      <c r="AT23" s="8">
        <v>12.104231320071078</v>
      </c>
      <c r="AU23" s="8">
        <v>11.157258804751432</v>
      </c>
      <c r="AV23" s="8">
        <v>10.293489340046586</v>
      </c>
      <c r="AW23" s="8">
        <v>8.0817583112232505</v>
      </c>
      <c r="AX23" s="8">
        <v>11.828858298520275</v>
      </c>
      <c r="AY23" s="8">
        <v>11.747235935341026</v>
      </c>
      <c r="AZ23" s="8">
        <v>10.065163141197482</v>
      </c>
      <c r="BA23" s="8">
        <v>13.434515093607059</v>
      </c>
      <c r="BB23" s="9">
        <v>4.4714010967777496</v>
      </c>
      <c r="BC23" s="9">
        <v>3.7069819799167822</v>
      </c>
      <c r="BD23" s="9">
        <v>3.9289733486141167</v>
      </c>
      <c r="BE23" s="9">
        <v>15.351944686814999</v>
      </c>
      <c r="BF23" s="9">
        <v>16.428023569554501</v>
      </c>
      <c r="BG23" s="9">
        <v>14.645628012946</v>
      </c>
      <c r="BH23" s="9">
        <v>11.250323616856001</v>
      </c>
      <c r="BI23" s="9">
        <v>1.1590706785191269</v>
      </c>
      <c r="BJ23" s="9">
        <v>1.0031120191742744</v>
      </c>
      <c r="BK23" s="9">
        <v>0.85134798276580381</v>
      </c>
      <c r="BL23" s="9">
        <v>1.3478028504763784</v>
      </c>
      <c r="BM23" s="9">
        <v>0.78703527827394404</v>
      </c>
      <c r="BN23" s="9">
        <v>1.2429690430499472</v>
      </c>
      <c r="BO23" s="10">
        <v>1.1001372940176699</v>
      </c>
      <c r="BP23" s="10">
        <v>1.6268804103465768</v>
      </c>
      <c r="BQ23" s="10">
        <v>5.5119438281735542</v>
      </c>
      <c r="BR23" s="10">
        <v>0.34746380872804472</v>
      </c>
      <c r="BS23" s="10">
        <v>1.7228305352778326</v>
      </c>
      <c r="BT23" s="10">
        <v>11.477320045081893</v>
      </c>
      <c r="BU23" s="10">
        <v>2.8690974407871885</v>
      </c>
      <c r="BV23" s="10">
        <v>2.481792212706869</v>
      </c>
      <c r="BW23" s="10">
        <v>4.3489207887925201E-2</v>
      </c>
      <c r="BX23" s="10">
        <v>3.0891288315426007</v>
      </c>
      <c r="BY23" s="10">
        <v>2.5756319111958108</v>
      </c>
      <c r="BZ23" s="10">
        <v>2.194362219907084</v>
      </c>
      <c r="CA23" s="10">
        <v>5.9128973883926497</v>
      </c>
    </row>
    <row r="24" spans="1:79" x14ac:dyDescent="0.25">
      <c r="A24" t="s">
        <v>101</v>
      </c>
      <c r="B24" s="1">
        <v>41.640877566589097</v>
      </c>
      <c r="C24" s="1">
        <v>46.008684021967298</v>
      </c>
      <c r="D24" s="1">
        <v>47.571954740410199</v>
      </c>
      <c r="E24" s="1">
        <v>42.539255513786102</v>
      </c>
      <c r="F24" s="1">
        <v>34.4210374314587</v>
      </c>
      <c r="G24" s="1">
        <v>35.221648068127202</v>
      </c>
      <c r="H24" s="1">
        <v>23.656873228038869</v>
      </c>
      <c r="I24" s="1">
        <v>35.173781559542803</v>
      </c>
      <c r="J24" s="1">
        <v>28.847235293278501</v>
      </c>
      <c r="K24" s="1">
        <v>28.7472399029635</v>
      </c>
      <c r="L24" s="1">
        <v>26.924253713864601</v>
      </c>
      <c r="M24" s="1">
        <v>17.798048908867798</v>
      </c>
      <c r="N24" s="1">
        <v>28.865443845631201</v>
      </c>
      <c r="O24" s="3">
        <v>8.0321052775070747</v>
      </c>
      <c r="P24" s="3">
        <v>4.0418137887529406</v>
      </c>
      <c r="Q24" s="3">
        <v>1.9118458973161963</v>
      </c>
      <c r="R24" s="3">
        <v>7.6308369683989108</v>
      </c>
      <c r="S24" s="3">
        <v>7.5423633359194096</v>
      </c>
      <c r="T24" s="3">
        <v>10.646269936354647</v>
      </c>
      <c r="U24" s="3">
        <v>13.011398872720305</v>
      </c>
      <c r="V24" s="3">
        <v>9.8404703684351453</v>
      </c>
      <c r="W24" s="3">
        <v>12.999539183358111</v>
      </c>
      <c r="X24" s="3">
        <v>12.303521245505051</v>
      </c>
      <c r="Y24" s="3">
        <v>11.631781384011768</v>
      </c>
      <c r="Z24" s="3">
        <v>11.905099490260978</v>
      </c>
      <c r="AA24" s="3">
        <v>12.102321414266411</v>
      </c>
      <c r="AB24" s="4">
        <v>15.89294893464333</v>
      </c>
      <c r="AC24" s="4">
        <v>8.4167737624620962</v>
      </c>
      <c r="AD24" s="4">
        <v>7.0991960281380786</v>
      </c>
      <c r="AE24" s="4">
        <v>22.381879009593689</v>
      </c>
      <c r="AF24" s="4">
        <v>7.4836223148457242</v>
      </c>
      <c r="AG24" s="4">
        <v>18.787224356828478</v>
      </c>
      <c r="AH24" s="4">
        <v>8.381882804365544</v>
      </c>
      <c r="AI24" s="4">
        <v>6.9784931597172202</v>
      </c>
      <c r="AJ24" s="4">
        <v>12.956317561442274</v>
      </c>
      <c r="AK24" s="4">
        <v>27.682463449357421</v>
      </c>
      <c r="AL24" s="4">
        <v>23.355542070735741</v>
      </c>
      <c r="AM24" s="4">
        <v>9.0906827019466352</v>
      </c>
      <c r="AN24" s="4">
        <v>16.160089149855231</v>
      </c>
      <c r="AO24" s="8">
        <v>20.990766223775385</v>
      </c>
      <c r="AP24" s="8">
        <v>5.7424282938799758</v>
      </c>
      <c r="AQ24" s="8">
        <v>9.390888058961572</v>
      </c>
      <c r="AR24" s="8">
        <v>20.709698337441278</v>
      </c>
      <c r="AS24" s="8">
        <v>10.777120348820658</v>
      </c>
      <c r="AT24" s="8">
        <v>15.466556983297799</v>
      </c>
      <c r="AU24" s="8">
        <v>6.7892086207679565</v>
      </c>
      <c r="AV24" s="8">
        <v>11.724066737779633</v>
      </c>
      <c r="AW24" s="8">
        <v>9.0438250904792827</v>
      </c>
      <c r="AX24" s="8">
        <v>11.15915697500137</v>
      </c>
      <c r="AY24" s="8">
        <v>9.2997366285837479</v>
      </c>
      <c r="AZ24" s="8">
        <v>7.9333439364994316</v>
      </c>
      <c r="BA24" s="8">
        <v>8.6715051036875384</v>
      </c>
      <c r="BB24" s="9">
        <v>12.9074806245958</v>
      </c>
      <c r="BC24" s="9">
        <v>9.2406209977472304</v>
      </c>
      <c r="BD24" s="9">
        <v>9.9321311769728204</v>
      </c>
      <c r="BE24" s="9">
        <v>14.6402807067781</v>
      </c>
      <c r="BF24" s="9">
        <v>10.114866101487896</v>
      </c>
      <c r="BG24" s="9">
        <v>14.2655994857266</v>
      </c>
      <c r="BH24" s="9">
        <v>11.7681678403618</v>
      </c>
      <c r="BI24" s="9">
        <v>10.9501654839755</v>
      </c>
      <c r="BJ24" s="9">
        <v>1.3024176813592117</v>
      </c>
      <c r="BK24" s="9">
        <v>0.80631212145172237</v>
      </c>
      <c r="BL24" s="9">
        <v>1.0467041554995253</v>
      </c>
      <c r="BM24" s="9">
        <v>0.94906301580591612</v>
      </c>
      <c r="BN24" s="9">
        <v>0.91295841777745168</v>
      </c>
      <c r="BO24" s="10">
        <v>2.3563606959151082</v>
      </c>
      <c r="BP24" s="10">
        <v>2.641538124380665</v>
      </c>
      <c r="BQ24" s="10">
        <v>2.866552116977612</v>
      </c>
      <c r="BR24" s="10">
        <v>2.5164484728211916</v>
      </c>
      <c r="BS24" s="10">
        <v>2.7766681724037605</v>
      </c>
      <c r="BT24" s="10">
        <v>2.9747963500374883</v>
      </c>
      <c r="BU24" s="10">
        <v>0.93287542826982128</v>
      </c>
      <c r="BV24" s="10">
        <v>2.3863910232651984</v>
      </c>
      <c r="BW24" s="10">
        <v>2.2131605396124163</v>
      </c>
      <c r="BX24" s="10">
        <v>1.4240338250885864</v>
      </c>
      <c r="BY24" s="10">
        <v>2.7383782173994633</v>
      </c>
      <c r="BZ24" s="10">
        <v>2.7536987415197949</v>
      </c>
      <c r="CA24" s="10">
        <v>2.9413277346179267</v>
      </c>
    </row>
    <row r="25" spans="1:79" x14ac:dyDescent="0.25">
      <c r="A25" t="s">
        <v>102</v>
      </c>
      <c r="B25" s="1">
        <v>44.721932231117755</v>
      </c>
      <c r="C25" s="1">
        <v>1.3399369710233895</v>
      </c>
      <c r="D25" s="1">
        <v>19.74839545101165</v>
      </c>
      <c r="E25" s="1">
        <v>24.180169067781247</v>
      </c>
      <c r="F25" s="1">
        <v>13.160975729536062</v>
      </c>
      <c r="G25" s="1">
        <v>1.0178029760369152</v>
      </c>
      <c r="H25" s="1">
        <v>36.884566088823476</v>
      </c>
      <c r="I25" s="1">
        <v>22.831493614789384</v>
      </c>
      <c r="J25" s="1">
        <v>21.088391995792861</v>
      </c>
      <c r="K25" s="1">
        <v>15.537395239865132</v>
      </c>
      <c r="L25" s="1">
        <v>16.776405933180833</v>
      </c>
      <c r="M25" s="1">
        <v>1.226181537889806</v>
      </c>
      <c r="N25" s="1">
        <v>24.206351018263931</v>
      </c>
      <c r="O25" s="3">
        <v>1.3112627034126862</v>
      </c>
      <c r="P25" s="3">
        <v>1.2954591464821756</v>
      </c>
      <c r="Q25" s="3">
        <v>1.9347818720349206</v>
      </c>
      <c r="R25" s="3">
        <v>1.1725810307086093</v>
      </c>
      <c r="S25" s="3">
        <v>1.4709417224245265</v>
      </c>
      <c r="T25" s="3">
        <v>2.0094634741138857</v>
      </c>
      <c r="U25" s="3">
        <v>30.8460052676873</v>
      </c>
      <c r="V25" s="3">
        <v>2.1021409986511523</v>
      </c>
      <c r="W25" s="3">
        <v>0.50794316634770598</v>
      </c>
      <c r="X25" s="3">
        <v>15.712941535280338</v>
      </c>
      <c r="Y25" s="3">
        <v>2.3460075960892741</v>
      </c>
      <c r="Z25" s="3">
        <v>1.9907046225870275</v>
      </c>
      <c r="AA25" s="3">
        <v>1.8397250981779336</v>
      </c>
      <c r="AB25" s="4">
        <v>10.320459598554447</v>
      </c>
      <c r="AC25" s="4">
        <v>29.692685719937185</v>
      </c>
      <c r="AD25" s="4">
        <v>13.180691251683319</v>
      </c>
      <c r="AE25" s="4">
        <v>14.87440166440147</v>
      </c>
      <c r="AF25" s="4">
        <v>17.197164409004579</v>
      </c>
      <c r="AG25" s="4">
        <v>1.5988670052591654</v>
      </c>
      <c r="AH25" s="4">
        <v>34.626412444242689</v>
      </c>
      <c r="AI25" s="4">
        <v>14.067982839450469</v>
      </c>
      <c r="AJ25" s="4">
        <v>8.2845320508116345</v>
      </c>
      <c r="AK25" s="4">
        <v>20.06930924333421</v>
      </c>
      <c r="AL25" s="4">
        <v>16.861539069509487</v>
      </c>
      <c r="AM25" s="4">
        <v>17.8817255931014</v>
      </c>
      <c r="AN25" s="4">
        <v>25.3432753946398</v>
      </c>
      <c r="AO25" s="8">
        <v>10.910552796912</v>
      </c>
      <c r="AP25" s="8">
        <v>11.2690687161643</v>
      </c>
      <c r="AQ25" s="8">
        <v>32.035227168553988</v>
      </c>
      <c r="AR25" s="8">
        <v>12.4029800887338</v>
      </c>
      <c r="AS25" s="8">
        <v>10.689702703700201</v>
      </c>
      <c r="AT25" s="8">
        <v>12.373194155949999</v>
      </c>
      <c r="AU25" s="8">
        <v>32.581561102009758</v>
      </c>
      <c r="AV25" s="8">
        <v>26.749262568175322</v>
      </c>
      <c r="AW25" s="8">
        <v>42.351097795851601</v>
      </c>
      <c r="AX25" s="8">
        <v>18.854962673679466</v>
      </c>
      <c r="AY25" s="8">
        <v>11.7838530596458</v>
      </c>
      <c r="AZ25" s="8">
        <v>11.412225818060399</v>
      </c>
      <c r="BA25" s="8">
        <v>11.447111196851299</v>
      </c>
      <c r="BB25" s="9">
        <v>7.658553498027878</v>
      </c>
      <c r="BC25" s="9">
        <v>0.27205736501245653</v>
      </c>
      <c r="BD25" s="9">
        <v>0.66951657923629482</v>
      </c>
      <c r="BE25" s="9">
        <v>10.936282014737191</v>
      </c>
      <c r="BF25" s="9">
        <v>10.545626808818101</v>
      </c>
      <c r="BG25" s="9">
        <v>10.4924861190285</v>
      </c>
      <c r="BH25" s="9">
        <v>13.717493357628101</v>
      </c>
      <c r="BI25" s="9">
        <v>10.084476045802401</v>
      </c>
      <c r="BJ25" s="9">
        <v>0.41315076370882692</v>
      </c>
      <c r="BK25" s="9">
        <v>0.21711409139397836</v>
      </c>
      <c r="BL25" s="9">
        <v>0.57986226472076008</v>
      </c>
      <c r="BM25" s="9">
        <v>0.10248253026002145</v>
      </c>
      <c r="BN25" s="9">
        <v>0.74867883053441631</v>
      </c>
      <c r="BO25" s="10">
        <v>1.2330012588719839</v>
      </c>
      <c r="BP25" s="10">
        <v>1.8422607975213969</v>
      </c>
      <c r="BQ25" s="10">
        <v>0.5407866372898773</v>
      </c>
      <c r="BR25" s="10">
        <v>1.9680774503058986</v>
      </c>
      <c r="BS25" s="10">
        <v>2.3656796442346271</v>
      </c>
      <c r="BT25" s="10">
        <v>4.2528721284692539</v>
      </c>
      <c r="BU25" s="10">
        <v>0.23152023224390214</v>
      </c>
      <c r="BV25" s="10">
        <v>3.6529871541788945</v>
      </c>
      <c r="BW25" s="10">
        <v>2.0609290478675297</v>
      </c>
      <c r="BX25" s="10">
        <v>1.3866217289150811</v>
      </c>
      <c r="BY25" s="10">
        <v>0.89205812649006333</v>
      </c>
      <c r="BZ25" s="10">
        <v>2.3575850355259687</v>
      </c>
      <c r="CA25" s="10">
        <v>1.4832142213976234</v>
      </c>
    </row>
    <row r="26" spans="1:79" x14ac:dyDescent="0.25">
      <c r="A26" t="s">
        <v>103</v>
      </c>
      <c r="B26" s="1">
        <v>32.356108271783874</v>
      </c>
      <c r="C26" s="1">
        <v>21.387652601315047</v>
      </c>
      <c r="D26" s="1">
        <v>24.127903063633319</v>
      </c>
      <c r="E26" s="1">
        <v>1.0623893839621645</v>
      </c>
      <c r="F26" s="1">
        <v>7.7971414423470193</v>
      </c>
      <c r="G26" s="1">
        <v>7.0818183661725502</v>
      </c>
      <c r="H26" s="1">
        <v>24.054815451470652</v>
      </c>
      <c r="I26" s="1">
        <v>6.3820141253248073</v>
      </c>
      <c r="J26" s="1">
        <v>20.167122836676754</v>
      </c>
      <c r="K26" s="1">
        <v>1.8373539785162381</v>
      </c>
      <c r="L26" s="1">
        <v>6.5694785977467518</v>
      </c>
      <c r="M26" s="1">
        <v>16.481111433775364</v>
      </c>
      <c r="N26" s="1">
        <v>25.707884595729979</v>
      </c>
      <c r="O26" s="3">
        <v>21.241082623087038</v>
      </c>
      <c r="P26" s="3">
        <v>23.08982654531178</v>
      </c>
      <c r="Q26" s="3">
        <v>0.83362564560694086</v>
      </c>
      <c r="R26" s="3">
        <v>21.158839783427588</v>
      </c>
      <c r="S26" s="3">
        <v>19.67207212350019</v>
      </c>
      <c r="T26" s="3">
        <v>24.603752448976504</v>
      </c>
      <c r="U26" s="3">
        <v>0.72492659751764166</v>
      </c>
      <c r="V26" s="3">
        <v>0.90255845835642878</v>
      </c>
      <c r="W26" s="3">
        <v>20.744315103152424</v>
      </c>
      <c r="X26" s="3">
        <v>0.80063616207294164</v>
      </c>
      <c r="Y26" s="3">
        <v>20.233006785088502</v>
      </c>
      <c r="Z26" s="3">
        <v>29.601560868296158</v>
      </c>
      <c r="AA26" s="3">
        <v>24.209351275114091</v>
      </c>
      <c r="AB26" s="4">
        <v>7.7739608108149838</v>
      </c>
      <c r="AC26" s="4">
        <v>23.964189701826758</v>
      </c>
      <c r="AD26" s="4">
        <v>13.936960950205719</v>
      </c>
      <c r="AE26" s="4">
        <v>16.178933946290996</v>
      </c>
      <c r="AF26" s="4">
        <v>20.909798902253701</v>
      </c>
      <c r="AG26" s="4">
        <v>25.522897118653148</v>
      </c>
      <c r="AH26" s="4">
        <v>30.502398367623325</v>
      </c>
      <c r="AI26" s="4">
        <v>20.752598510056352</v>
      </c>
      <c r="AJ26" s="4">
        <v>20.354488225613434</v>
      </c>
      <c r="AK26" s="4">
        <v>1.0248029000678547</v>
      </c>
      <c r="AL26" s="4">
        <v>23.576476522261821</v>
      </c>
      <c r="AM26" s="4">
        <v>24.530754114010499</v>
      </c>
      <c r="AN26" s="4">
        <v>21.2506449318475</v>
      </c>
      <c r="AO26" s="8">
        <v>21.044626958687481</v>
      </c>
      <c r="AP26" s="8">
        <v>0.97972776201563294</v>
      </c>
      <c r="AQ26" s="8">
        <v>24.874506952797933</v>
      </c>
      <c r="AR26" s="8">
        <v>25.150658415329296</v>
      </c>
      <c r="AS26" s="8">
        <v>11.856117933516758</v>
      </c>
      <c r="AT26" s="8">
        <v>13.78461315845785</v>
      </c>
      <c r="AU26" s="8">
        <v>17.959976731737857</v>
      </c>
      <c r="AV26" s="8">
        <v>23.10997337859812</v>
      </c>
      <c r="AW26" s="8">
        <v>1.1388194066790178</v>
      </c>
      <c r="AX26" s="8">
        <v>14.388859314020225</v>
      </c>
      <c r="AY26" s="8">
        <v>11.554286808801294</v>
      </c>
      <c r="AZ26" s="8">
        <v>11.31266611841</v>
      </c>
      <c r="BA26" s="8">
        <v>11.750337285653501</v>
      </c>
      <c r="BB26" s="9">
        <v>10.370094628849399</v>
      </c>
      <c r="BC26" s="9">
        <v>16.671963853164002</v>
      </c>
      <c r="BD26" s="9">
        <v>9.0347288069209704</v>
      </c>
      <c r="BE26" s="9">
        <v>10.6501684494475</v>
      </c>
      <c r="BF26" s="9">
        <v>10.4745415248707</v>
      </c>
      <c r="BG26" s="9">
        <v>10.489000000000001</v>
      </c>
      <c r="BH26" s="9">
        <v>14.1098515549851</v>
      </c>
      <c r="BI26" s="9">
        <v>10.9701671569729</v>
      </c>
      <c r="BJ26" s="9">
        <v>2.0169076459141388</v>
      </c>
      <c r="BK26" s="9">
        <v>1.404349248075317</v>
      </c>
      <c r="BL26" s="9">
        <v>2.1038531347736353</v>
      </c>
      <c r="BM26" s="9">
        <v>1.0568134822845503</v>
      </c>
      <c r="BN26" s="9">
        <v>1.5873969140070685</v>
      </c>
      <c r="BO26" s="10">
        <v>4.237310304297635</v>
      </c>
      <c r="BP26" s="10">
        <v>3.853742011208027</v>
      </c>
      <c r="BQ26" s="10">
        <v>2.3968828517715171</v>
      </c>
      <c r="BR26" s="10">
        <v>3.385181388777986</v>
      </c>
      <c r="BS26" s="10">
        <v>2.7615752787081189</v>
      </c>
      <c r="BT26" s="10">
        <v>3.0955467900701419</v>
      </c>
      <c r="BU26" s="10">
        <v>2.4920706442462173</v>
      </c>
      <c r="BV26" s="10">
        <v>5.1589220039321386</v>
      </c>
      <c r="BW26" s="10">
        <v>3.9411516484688529</v>
      </c>
      <c r="BX26" s="10">
        <v>2.2497996429874725</v>
      </c>
      <c r="BY26" s="10">
        <v>4.4110298983355873</v>
      </c>
      <c r="BZ26" s="10">
        <v>2.0858094597689973</v>
      </c>
      <c r="CA26" s="10">
        <v>4.0405723834164045</v>
      </c>
    </row>
    <row r="27" spans="1:79" x14ac:dyDescent="0.25">
      <c r="A27" t="s">
        <v>104</v>
      </c>
      <c r="B27" s="1">
        <v>27.338345967432449</v>
      </c>
      <c r="C27" s="1">
        <v>2.6159932506153765</v>
      </c>
      <c r="D27" s="1">
        <v>4.3343055361050116</v>
      </c>
      <c r="E27" s="1">
        <v>2.3377586615578396</v>
      </c>
      <c r="F27" s="1">
        <v>14.058708512463623</v>
      </c>
      <c r="G27" s="1">
        <v>1.4674065996381003</v>
      </c>
      <c r="H27" s="1">
        <v>33.569266737811553</v>
      </c>
      <c r="I27" s="1">
        <v>19.757908186776241</v>
      </c>
      <c r="J27" s="1">
        <v>5.7442748473576319</v>
      </c>
      <c r="K27" s="1">
        <v>5.1694091578850934</v>
      </c>
      <c r="L27" s="1">
        <v>13.458451521088351</v>
      </c>
      <c r="M27" s="1">
        <v>11.18990859970352</v>
      </c>
      <c r="N27" s="1">
        <v>1.0339099396723159</v>
      </c>
      <c r="O27" s="3">
        <v>5.6789212870140577</v>
      </c>
      <c r="P27" s="3">
        <v>5.7202243883101938</v>
      </c>
      <c r="Q27" s="3">
        <v>3.8404990802014716</v>
      </c>
      <c r="R27" s="3">
        <v>13.291877050707363</v>
      </c>
      <c r="S27" s="3">
        <v>6.7726663860632721</v>
      </c>
      <c r="T27" s="3">
        <v>4.2571755367198865</v>
      </c>
      <c r="U27" s="3">
        <v>25.953061372789055</v>
      </c>
      <c r="V27" s="3">
        <v>5.321762063450107</v>
      </c>
      <c r="W27" s="3">
        <v>4.5358305733331648</v>
      </c>
      <c r="X27" s="3">
        <v>3.0339533998044073</v>
      </c>
      <c r="Y27" s="3">
        <v>6.7522745353739477</v>
      </c>
      <c r="Z27" s="3">
        <v>4.3427239608939079</v>
      </c>
      <c r="AA27" s="3">
        <v>16.465578338766214</v>
      </c>
      <c r="AB27" s="4">
        <v>5.836840989023786</v>
      </c>
      <c r="AC27" s="4">
        <v>25.217261746689761</v>
      </c>
      <c r="AD27" s="4">
        <v>4.1122409834393991</v>
      </c>
      <c r="AE27" s="4">
        <v>13.53755492284102</v>
      </c>
      <c r="AF27" s="4">
        <v>12.30695613091927</v>
      </c>
      <c r="AG27" s="4">
        <v>5.7209877304178267</v>
      </c>
      <c r="AH27" s="4">
        <v>7.0250965751354348</v>
      </c>
      <c r="AI27" s="4">
        <v>3.7653988794083482</v>
      </c>
      <c r="AJ27" s="4">
        <v>7.0473593486079622</v>
      </c>
      <c r="AK27" s="4">
        <v>18.970492214547825</v>
      </c>
      <c r="AL27" s="4">
        <v>7.6248054439869239</v>
      </c>
      <c r="AM27" s="4">
        <v>2.9598591851862492</v>
      </c>
      <c r="AN27" s="4">
        <v>31.251238850277854</v>
      </c>
      <c r="AO27" s="8">
        <v>11.779921336884026</v>
      </c>
      <c r="AP27" s="8">
        <v>9.931914492726559</v>
      </c>
      <c r="AQ27" s="8">
        <v>2.8773103950256882</v>
      </c>
      <c r="AR27" s="8">
        <v>7.5312531682462076</v>
      </c>
      <c r="AS27" s="8">
        <v>4.7429601312417367</v>
      </c>
      <c r="AT27" s="8">
        <v>3.2440366263777216</v>
      </c>
      <c r="AU27" s="8">
        <v>6.2517315891403449</v>
      </c>
      <c r="AV27" s="8">
        <v>2.6923260321323741</v>
      </c>
      <c r="AW27" s="8">
        <v>17.422041757784953</v>
      </c>
      <c r="AX27" s="8">
        <v>2.5948934050547452</v>
      </c>
      <c r="AY27" s="8">
        <v>16.078665422922299</v>
      </c>
      <c r="AZ27" s="8">
        <v>13.121647758669001</v>
      </c>
      <c r="BA27" s="8">
        <v>6.9169869075843948</v>
      </c>
      <c r="BB27" s="9">
        <v>1.2621314862044968</v>
      </c>
      <c r="BC27" s="9">
        <v>0.87427048978814581</v>
      </c>
      <c r="BD27" s="9">
        <v>2.3148436731420232</v>
      </c>
      <c r="BE27" s="9">
        <v>1.5481630558791759</v>
      </c>
      <c r="BF27" s="9">
        <v>6.4673520831265394</v>
      </c>
      <c r="BG27" s="9">
        <v>2.9873842535013253</v>
      </c>
      <c r="BH27" s="9">
        <v>2.7339206183673657</v>
      </c>
      <c r="BI27" s="9">
        <v>0.31507782640788601</v>
      </c>
      <c r="BJ27" s="9">
        <v>0.82491195031144282</v>
      </c>
      <c r="BK27" s="9">
        <v>1.3968630157687554</v>
      </c>
      <c r="BL27" s="9">
        <v>0.15338589620173745</v>
      </c>
      <c r="BM27" s="9">
        <v>1.1219918012932284</v>
      </c>
      <c r="BN27" s="9">
        <v>1.3044956403075985</v>
      </c>
      <c r="BO27" s="10">
        <v>1.2579999999999999E-2</v>
      </c>
      <c r="BP27" s="10">
        <v>1.769272990023335</v>
      </c>
      <c r="BQ27" s="10">
        <v>1.1120334357174573</v>
      </c>
      <c r="BR27" s="10">
        <v>1.1120334357174573</v>
      </c>
      <c r="BS27" s="10">
        <v>5.7367108758518279</v>
      </c>
      <c r="BT27" s="10">
        <v>0.75886859505656656</v>
      </c>
      <c r="BU27" s="10">
        <v>3.6935101623381614</v>
      </c>
      <c r="BV27" s="10">
        <v>1.3970486447245436</v>
      </c>
      <c r="BW27" s="10">
        <v>0.19823884153741225</v>
      </c>
      <c r="BX27" s="10">
        <v>1.8888791151272641</v>
      </c>
      <c r="BY27" s="10">
        <v>1.0584191736793767</v>
      </c>
      <c r="BZ27" s="10">
        <v>3.8235114320234986</v>
      </c>
      <c r="CA27" s="10">
        <v>4.6771976949927536</v>
      </c>
    </row>
    <row r="28" spans="1:79" x14ac:dyDescent="0.25">
      <c r="A28" t="s">
        <v>105</v>
      </c>
      <c r="B28" s="1">
        <v>14.581627811359768</v>
      </c>
      <c r="C28" s="1">
        <v>7.8851658456589018</v>
      </c>
      <c r="D28" s="1">
        <v>10.375457738185945</v>
      </c>
      <c r="E28" s="1">
        <v>1.2736636447731415</v>
      </c>
      <c r="F28" s="1">
        <v>1.7152077155378112</v>
      </c>
      <c r="G28" s="1">
        <v>5.8472643991728299</v>
      </c>
      <c r="H28" s="1">
        <v>9.4596476706580805</v>
      </c>
      <c r="I28" s="1">
        <v>0.75236804182596539</v>
      </c>
      <c r="J28" s="1">
        <v>7.682697486184332</v>
      </c>
      <c r="K28" s="1">
        <v>7.267729601867134</v>
      </c>
      <c r="L28" s="1">
        <v>6.2935362139348703</v>
      </c>
      <c r="M28" s="1">
        <v>7.2871938716881992</v>
      </c>
      <c r="N28" s="1">
        <v>11.344144130825587</v>
      </c>
      <c r="O28" s="3">
        <v>13.055251133188875</v>
      </c>
      <c r="P28" s="3">
        <v>15.629595723936925</v>
      </c>
      <c r="Q28" s="3">
        <v>14.500326438548974</v>
      </c>
      <c r="R28" s="3">
        <v>14.825356453746151</v>
      </c>
      <c r="S28" s="3">
        <v>16.980537804260166</v>
      </c>
      <c r="T28" s="3">
        <v>13.806967934745749</v>
      </c>
      <c r="U28" s="3">
        <v>13.764041484977962</v>
      </c>
      <c r="V28" s="3">
        <v>14.341673933098612</v>
      </c>
      <c r="W28" s="3">
        <v>15.871477871851237</v>
      </c>
      <c r="X28" s="3">
        <v>14.264590948050337</v>
      </c>
      <c r="Y28" s="3">
        <v>17.602156455521516</v>
      </c>
      <c r="Z28" s="3">
        <v>14.334910287088277</v>
      </c>
      <c r="AA28" s="3">
        <v>17.302200495435013</v>
      </c>
      <c r="AB28" s="4">
        <v>8.7017919086359541</v>
      </c>
      <c r="AC28" s="4">
        <v>7.798406469585057</v>
      </c>
      <c r="AD28" s="4">
        <v>8.4131916909005788</v>
      </c>
      <c r="AE28" s="4">
        <v>7.0699222703659936</v>
      </c>
      <c r="AF28" s="4">
        <v>10.572307225511214</v>
      </c>
      <c r="AG28" s="4">
        <v>10.419060103456722</v>
      </c>
      <c r="AH28" s="4">
        <v>0.27374835094354816</v>
      </c>
      <c r="AI28" s="4">
        <v>9.0525396380617273</v>
      </c>
      <c r="AJ28" s="4">
        <v>7.9061197507456402</v>
      </c>
      <c r="AK28" s="4">
        <v>7.500860481058198</v>
      </c>
      <c r="AL28" s="4">
        <v>8.8522473389056682</v>
      </c>
      <c r="AM28" s="4">
        <v>7.1438880888367686</v>
      </c>
      <c r="AN28" s="4">
        <v>10.265702352491335</v>
      </c>
      <c r="AO28" s="8">
        <v>16.972782267852889</v>
      </c>
      <c r="AP28" s="8">
        <v>20.989071924368943</v>
      </c>
      <c r="AQ28" s="8">
        <v>17.270765736880289</v>
      </c>
      <c r="AR28" s="8">
        <v>16.75277354179731</v>
      </c>
      <c r="AS28" s="8">
        <v>14.66292371631992</v>
      </c>
      <c r="AT28" s="8">
        <v>13.880769534124425</v>
      </c>
      <c r="AU28" s="8">
        <v>13.283470289355261</v>
      </c>
      <c r="AV28" s="8">
        <v>14.702121196850623</v>
      </c>
      <c r="AW28" s="8">
        <v>13.45685330899482</v>
      </c>
      <c r="AX28" s="8">
        <v>19.18515791299582</v>
      </c>
      <c r="AY28" s="8">
        <v>16.780520123640944</v>
      </c>
      <c r="AZ28" s="8">
        <v>18.151841250442118</v>
      </c>
      <c r="BA28" s="8">
        <v>13.728688277148601</v>
      </c>
      <c r="BB28" s="9">
        <v>6.500829440550949</v>
      </c>
      <c r="BC28" s="9">
        <v>5.3537767550778117</v>
      </c>
      <c r="BD28" s="9">
        <v>5.2466859054490618</v>
      </c>
      <c r="BE28" s="9">
        <v>6.4308843122943529</v>
      </c>
      <c r="BF28" s="9">
        <v>6.6366221422445717</v>
      </c>
      <c r="BG28" s="9">
        <v>5.2067320244896909</v>
      </c>
      <c r="BH28" s="9">
        <v>1.8010016802817321</v>
      </c>
      <c r="BI28" s="9">
        <v>0.12617567641369118</v>
      </c>
      <c r="BJ28" s="9">
        <v>2.8947356967713289</v>
      </c>
      <c r="BK28" s="9">
        <v>2.1512729291394477</v>
      </c>
      <c r="BL28" s="9">
        <v>0.40550925231152446</v>
      </c>
      <c r="BM28" s="9">
        <v>0.88313744223384738</v>
      </c>
      <c r="BN28" s="9">
        <v>0.5897</v>
      </c>
      <c r="BO28" s="10">
        <v>1.5354314148165233</v>
      </c>
      <c r="BP28" s="10">
        <v>1.5575745511925716</v>
      </c>
      <c r="BQ28" s="10">
        <v>1.7458738280386581</v>
      </c>
      <c r="BR28" s="10">
        <v>0.6414729043010059</v>
      </c>
      <c r="BS28" s="10">
        <v>0.97400328954229565</v>
      </c>
      <c r="BT28" s="10">
        <v>3.8336252969934308</v>
      </c>
      <c r="BU28" s="10">
        <v>3.8336252969934308</v>
      </c>
      <c r="BV28" s="10">
        <v>0.84160271519538543</v>
      </c>
      <c r="BW28" s="10">
        <v>0.19823884153741225</v>
      </c>
      <c r="BX28" s="10">
        <v>1.8888791151272641</v>
      </c>
      <c r="BY28" s="10">
        <v>2.0913721520476445</v>
      </c>
      <c r="BZ28" s="10">
        <v>0.24955589168388717</v>
      </c>
      <c r="CA28" s="10">
        <v>1.534978914117167</v>
      </c>
    </row>
    <row r="29" spans="1:79" x14ac:dyDescent="0.25">
      <c r="A29" t="s">
        <v>106</v>
      </c>
      <c r="B29" s="1">
        <v>3.7223836786884017</v>
      </c>
      <c r="C29" s="1">
        <v>5.7295871646651113</v>
      </c>
      <c r="D29" s="1">
        <v>5.7060313756399434</v>
      </c>
      <c r="E29" s="1">
        <v>0.13828912388838896</v>
      </c>
      <c r="F29" s="1">
        <v>0.46990265416507238</v>
      </c>
      <c r="G29" s="1">
        <v>3.6957491881693083</v>
      </c>
      <c r="H29" s="1">
        <v>2.6528339695094436</v>
      </c>
      <c r="I29" s="1">
        <v>2.4348263128833936</v>
      </c>
      <c r="J29" s="1">
        <v>1.9869402368881308</v>
      </c>
      <c r="K29" s="1">
        <v>2.0975705245782352</v>
      </c>
      <c r="L29" s="1">
        <v>4.38433157802484</v>
      </c>
      <c r="M29" s="1">
        <v>3.9844151577920455</v>
      </c>
      <c r="N29" s="1">
        <v>9.6517482051359096</v>
      </c>
      <c r="O29" s="3">
        <v>5.3679118701752504</v>
      </c>
      <c r="P29" s="3">
        <v>3.9894720542180444</v>
      </c>
      <c r="Q29" s="3">
        <v>12.579853225781617</v>
      </c>
      <c r="R29" s="3">
        <v>4.0975229915460334</v>
      </c>
      <c r="S29" s="3">
        <v>4.5427859678178919</v>
      </c>
      <c r="T29" s="3">
        <v>5.4280499795366435</v>
      </c>
      <c r="U29" s="3">
        <v>3.60449883165444</v>
      </c>
      <c r="V29" s="3">
        <v>1.0527726934736694</v>
      </c>
      <c r="W29" s="3">
        <v>4.3599593866248849</v>
      </c>
      <c r="X29" s="3">
        <v>2.514561907002467</v>
      </c>
      <c r="Y29" s="3">
        <v>2.8116385913513282</v>
      </c>
      <c r="Z29" s="3">
        <v>4.6440382229319308</v>
      </c>
      <c r="AA29" s="3">
        <v>1.4156097423199523</v>
      </c>
      <c r="AB29" s="4">
        <v>2.4518703572858254</v>
      </c>
      <c r="AC29" s="4">
        <v>2.9761654303420668</v>
      </c>
      <c r="AD29" s="4">
        <v>11.6856219849079</v>
      </c>
      <c r="AE29" s="4">
        <v>1.5578014211008653</v>
      </c>
      <c r="AF29" s="4">
        <v>4.3893466121319964</v>
      </c>
      <c r="AG29" s="4">
        <v>2.9569439750489042</v>
      </c>
      <c r="AH29" s="4">
        <v>10.355747775675789</v>
      </c>
      <c r="AI29" s="4">
        <v>2.9462867932320695</v>
      </c>
      <c r="AJ29" s="4">
        <v>4.2708837595248355</v>
      </c>
      <c r="AK29" s="4">
        <v>3.7528005057158049</v>
      </c>
      <c r="AL29" s="4">
        <v>9.8849495238800529</v>
      </c>
      <c r="AM29" s="4">
        <v>3.2348638873353051</v>
      </c>
      <c r="AN29" s="4">
        <v>7.8282716927593148</v>
      </c>
      <c r="AO29" s="8">
        <v>1.3812002107705017</v>
      </c>
      <c r="AP29" s="8">
        <v>0.85640235114631647</v>
      </c>
      <c r="AQ29" s="8">
        <v>8.495370476722206</v>
      </c>
      <c r="AR29" s="8">
        <v>4.4840604848809154</v>
      </c>
      <c r="AS29" s="8">
        <v>2.9800340723489533</v>
      </c>
      <c r="AT29" s="8">
        <v>2.5151399125756662</v>
      </c>
      <c r="AU29" s="8">
        <v>3.0389476716389137</v>
      </c>
      <c r="AV29" s="8">
        <v>2.7259037816547407</v>
      </c>
      <c r="AW29" s="8">
        <v>2.1347700236382208</v>
      </c>
      <c r="AX29" s="8">
        <v>5.6062230461337164</v>
      </c>
      <c r="AY29" s="8">
        <v>3.5825958611112614</v>
      </c>
      <c r="AZ29" s="8">
        <v>0.58460734288419614</v>
      </c>
      <c r="BA29" s="8">
        <v>4.9474557323997361</v>
      </c>
      <c r="BB29" s="9">
        <v>1.0298846142259144</v>
      </c>
      <c r="BC29" s="9">
        <v>1.03698</v>
      </c>
      <c r="BD29" s="9">
        <v>1.3043570873326258</v>
      </c>
      <c r="BE29" s="9">
        <v>1.2559867235236379</v>
      </c>
      <c r="BF29" s="9">
        <v>1.295056312732497</v>
      </c>
      <c r="BG29" s="9">
        <v>1.4110236448641289</v>
      </c>
      <c r="BH29" s="9">
        <v>0.2138119764076544</v>
      </c>
      <c r="BI29" s="9">
        <v>0.15990770193189713</v>
      </c>
      <c r="BJ29" s="9">
        <v>1.0205200952394615</v>
      </c>
      <c r="BK29" s="9">
        <v>1.8798611700026651</v>
      </c>
      <c r="BL29" s="9">
        <v>1.0737840778491994</v>
      </c>
      <c r="BM29" s="9">
        <v>1.0897600000000001</v>
      </c>
      <c r="BN29" s="9">
        <v>0.24647505417196477</v>
      </c>
      <c r="BO29" s="10">
        <v>2.589E-2</v>
      </c>
      <c r="BP29" s="10">
        <v>0.81459980693190803</v>
      </c>
      <c r="BQ29" s="10">
        <v>1.8611657665388959</v>
      </c>
      <c r="BR29" s="10">
        <v>1.7049545187192181</v>
      </c>
      <c r="BS29" s="10">
        <v>1.5605619841628195</v>
      </c>
      <c r="BT29" s="10">
        <v>2.3332595383464398</v>
      </c>
      <c r="BU29" s="10">
        <v>3.058626997139434</v>
      </c>
      <c r="BV29" s="10">
        <v>2.2500782476792116</v>
      </c>
      <c r="BW29" s="10">
        <v>1.4134912583375481</v>
      </c>
      <c r="BX29" s="10">
        <v>1.9846088542081188</v>
      </c>
      <c r="BY29" s="10">
        <v>2.0913721520476445</v>
      </c>
      <c r="BZ29" s="10">
        <v>0.24955589168388717</v>
      </c>
      <c r="CA29" s="10">
        <v>1.534978914117167</v>
      </c>
    </row>
    <row r="30" spans="1:79" x14ac:dyDescent="0.25">
      <c r="A30" t="s">
        <v>107</v>
      </c>
      <c r="B30" s="1">
        <v>4.5265347501606996</v>
      </c>
      <c r="C30" s="1">
        <v>15.951508002169305</v>
      </c>
      <c r="D30" s="1">
        <v>16.553817437167883</v>
      </c>
      <c r="E30" s="1">
        <v>8.3878628986080095</v>
      </c>
      <c r="F30" s="1">
        <v>5.5961604785771</v>
      </c>
      <c r="G30" s="1">
        <v>12.070762645645933</v>
      </c>
      <c r="H30" s="1">
        <v>4.2527616715338503</v>
      </c>
      <c r="I30" s="1">
        <v>6.8623314418671901</v>
      </c>
      <c r="J30" s="1">
        <v>1.3705815268181194</v>
      </c>
      <c r="K30" s="1">
        <v>8.3611799090264931</v>
      </c>
      <c r="L30" s="1">
        <v>3.8014353926870399</v>
      </c>
      <c r="M30" s="1">
        <v>3.5995295322936567</v>
      </c>
      <c r="N30" s="1">
        <v>14.806389168277423</v>
      </c>
      <c r="O30" s="3">
        <v>2.9686110308529678</v>
      </c>
      <c r="P30" s="3">
        <v>4.8806638847595618</v>
      </c>
      <c r="Q30" s="3">
        <v>3.0981889944899037</v>
      </c>
      <c r="R30" s="3">
        <v>1.2371797129675424</v>
      </c>
      <c r="S30" s="3">
        <v>0.15280645746441474</v>
      </c>
      <c r="T30" s="3">
        <v>1.9178451587869416</v>
      </c>
      <c r="U30" s="3" t="s">
        <v>0</v>
      </c>
      <c r="V30" s="3">
        <v>2.9382312199942811</v>
      </c>
      <c r="W30" s="3" t="s">
        <v>0</v>
      </c>
      <c r="X30" s="3">
        <v>0.17415129420332387</v>
      </c>
      <c r="Y30" s="3">
        <v>0.60256745551013458</v>
      </c>
      <c r="Z30" s="3">
        <v>3.755376171507105</v>
      </c>
      <c r="AA30" s="3" t="s">
        <v>0</v>
      </c>
      <c r="AB30" s="4">
        <v>8.1656034868108271</v>
      </c>
      <c r="AC30" s="4">
        <v>14.563819356193044</v>
      </c>
      <c r="AD30" s="4">
        <v>13.919906120894055</v>
      </c>
      <c r="AE30" s="4">
        <v>9.3825294789456191</v>
      </c>
      <c r="AF30" s="4">
        <v>18.31458604216915</v>
      </c>
      <c r="AG30" s="4">
        <v>1.5028773531438526</v>
      </c>
      <c r="AH30" s="4">
        <v>5.9081208031577503</v>
      </c>
      <c r="AI30" s="4">
        <v>8.7712453913073993</v>
      </c>
      <c r="AJ30" s="4">
        <v>9.23</v>
      </c>
      <c r="AK30" s="4">
        <v>7.72</v>
      </c>
      <c r="AL30" s="4">
        <v>9.5239999999999991</v>
      </c>
      <c r="AM30" s="4">
        <v>8.1999999999999993</v>
      </c>
      <c r="AN30" s="4">
        <v>1.256135997173234</v>
      </c>
      <c r="AO30" s="8">
        <v>0.76164206067254692</v>
      </c>
      <c r="AP30" s="8">
        <v>4.6738907140127317</v>
      </c>
      <c r="AQ30" s="8">
        <v>3.218237799141801</v>
      </c>
      <c r="AR30" s="8">
        <v>2.1151349851054073</v>
      </c>
      <c r="AS30" s="8">
        <v>0.16145853124740903</v>
      </c>
      <c r="AT30" s="8">
        <v>4.9692100154313508</v>
      </c>
      <c r="AU30" s="8">
        <v>3.7254901849240074</v>
      </c>
      <c r="AV30" s="8">
        <v>2.17925587</v>
      </c>
      <c r="AW30" s="8">
        <v>3.3084669198167322</v>
      </c>
      <c r="AX30" s="8">
        <v>0.15990306542026492</v>
      </c>
      <c r="AY30" s="8">
        <v>3.9684968481160463</v>
      </c>
      <c r="AZ30" s="8">
        <v>0.90321334820354338</v>
      </c>
      <c r="BA30" s="8">
        <v>3.9968392224378948</v>
      </c>
      <c r="BB30" s="9">
        <v>1.5819838966000657</v>
      </c>
      <c r="BC30" s="9">
        <v>1.2183367928933868</v>
      </c>
      <c r="BD30" s="9">
        <v>0.9322924885027829</v>
      </c>
      <c r="BE30" s="9">
        <v>1.2756263723592929</v>
      </c>
      <c r="BF30" s="9">
        <v>4.7865426388902267E-2</v>
      </c>
      <c r="BG30" s="9">
        <v>1.1595931296808444</v>
      </c>
      <c r="BH30" s="9">
        <v>0.6204978096380851</v>
      </c>
      <c r="BI30" s="9">
        <v>0.26877249276855569</v>
      </c>
      <c r="BJ30" s="9">
        <v>0.65702659224251192</v>
      </c>
      <c r="BK30" s="9">
        <v>1.212918999967912</v>
      </c>
      <c r="BL30" s="9">
        <v>1.4094832556189147</v>
      </c>
      <c r="BM30" s="9">
        <v>0.35464736073808578</v>
      </c>
      <c r="BN30" s="9">
        <v>0.70425996305993788</v>
      </c>
      <c r="BO30" s="10">
        <v>2.2496760852978501</v>
      </c>
      <c r="BP30" s="10">
        <v>0.94117837257771275</v>
      </c>
      <c r="BQ30" s="10">
        <v>1.8414524538228916</v>
      </c>
      <c r="BR30" s="10">
        <v>2.5630866779338513E-2</v>
      </c>
      <c r="BS30" s="10">
        <v>1.9267835997738536</v>
      </c>
      <c r="BT30" s="10">
        <v>2.5385521541311169</v>
      </c>
      <c r="BU30" s="10">
        <v>1.9346196132393951</v>
      </c>
      <c r="BV30" s="10">
        <v>1.7227463474240472</v>
      </c>
      <c r="BW30" s="10">
        <v>1.3579672740677244</v>
      </c>
      <c r="BX30" s="10">
        <v>2.2673467230925293</v>
      </c>
      <c r="BY30" s="10">
        <v>0.95582886864094674</v>
      </c>
      <c r="BZ30" s="10">
        <v>1.3857144328548292</v>
      </c>
      <c r="CA30" s="10">
        <v>1.041241265278924</v>
      </c>
    </row>
    <row r="31" spans="1:79" x14ac:dyDescent="0.25">
      <c r="A31" t="s">
        <v>108</v>
      </c>
      <c r="B31" s="1">
        <v>3.3889624992814151</v>
      </c>
      <c r="C31" s="1">
        <v>9.2540863762318661</v>
      </c>
      <c r="D31" s="1">
        <v>3.632520700764843</v>
      </c>
      <c r="E31" s="1">
        <v>2.0378435595590862</v>
      </c>
      <c r="F31" s="1">
        <v>0.53796725221840946</v>
      </c>
      <c r="G31" s="1">
        <v>3.4046074623186873</v>
      </c>
      <c r="H31" s="1">
        <v>1.3635206041272918</v>
      </c>
      <c r="I31" s="1">
        <v>2.9963635460357234</v>
      </c>
      <c r="J31" s="1">
        <v>10.95292888471274</v>
      </c>
      <c r="K31" s="1">
        <v>2.3361489499319088</v>
      </c>
      <c r="L31" s="1">
        <v>15.587578937008866</v>
      </c>
      <c r="M31" s="1">
        <v>6.7559983907938852</v>
      </c>
      <c r="N31" s="1">
        <v>13.276924190371194</v>
      </c>
      <c r="O31" s="3">
        <v>0.79962726495590963</v>
      </c>
      <c r="P31" s="3">
        <v>5.4591582929846236</v>
      </c>
      <c r="Q31" s="3">
        <v>1.8572128711164655</v>
      </c>
      <c r="R31" s="3">
        <v>1.199749416849943</v>
      </c>
      <c r="S31" s="3">
        <v>0.26290099413452012</v>
      </c>
      <c r="T31" s="3">
        <v>1.9801544834529095</v>
      </c>
      <c r="U31" s="3">
        <v>2.200661439534235</v>
      </c>
      <c r="V31" s="3">
        <v>14.047240049781513</v>
      </c>
      <c r="W31" s="3">
        <v>2.4283319093457179</v>
      </c>
      <c r="X31" s="3">
        <v>0.52034005564475538</v>
      </c>
      <c r="Y31" s="3">
        <v>1.2632007224460411</v>
      </c>
      <c r="Z31" s="3">
        <v>1.3646466404378128</v>
      </c>
      <c r="AA31" s="3">
        <v>1.487535632907075</v>
      </c>
      <c r="AB31" s="4">
        <v>0.2144335530300723</v>
      </c>
      <c r="AC31" s="4">
        <v>13.666902292661792</v>
      </c>
      <c r="AD31" s="4">
        <v>11.925742776849418</v>
      </c>
      <c r="AE31" s="4">
        <v>7.9</v>
      </c>
      <c r="AF31" s="4">
        <v>3.9045902882267454</v>
      </c>
      <c r="AG31" s="4">
        <v>2.4612430662471199</v>
      </c>
      <c r="AH31" s="4">
        <v>2.6276415098633468</v>
      </c>
      <c r="AI31" s="4">
        <v>8.14</v>
      </c>
      <c r="AJ31" s="4">
        <v>8.4</v>
      </c>
      <c r="AK31" s="4">
        <v>2.3899431068784875</v>
      </c>
      <c r="AL31" s="4">
        <v>9.74</v>
      </c>
      <c r="AM31" s="4">
        <v>7.1</v>
      </c>
      <c r="AN31" s="4">
        <v>8.65</v>
      </c>
      <c r="AO31" s="8">
        <v>0.74580000000000002</v>
      </c>
      <c r="AP31" s="8">
        <v>0.72365564349665623</v>
      </c>
      <c r="AQ31" s="8">
        <v>0.25412000000000001</v>
      </c>
      <c r="AR31" s="8">
        <v>0.49432684801549021</v>
      </c>
      <c r="AS31" s="8">
        <v>2.3345661317392175</v>
      </c>
      <c r="AT31" s="8">
        <v>2.4078529926414203</v>
      </c>
      <c r="AU31" s="8">
        <v>0.8999777246412145</v>
      </c>
      <c r="AV31" s="8">
        <v>6.0297309854137415</v>
      </c>
      <c r="AW31" s="8">
        <v>0.7227323831482676</v>
      </c>
      <c r="AX31" s="8">
        <v>0.25800000000000001</v>
      </c>
      <c r="AY31" s="8">
        <v>6.1116342610586196</v>
      </c>
      <c r="AZ31" s="8">
        <v>1.380278005966421</v>
      </c>
      <c r="BA31" s="8">
        <v>0.56876554378009048</v>
      </c>
      <c r="BB31" s="9">
        <v>0.60323212322196407</v>
      </c>
      <c r="BC31" s="9">
        <v>9.3152640994283303E-2</v>
      </c>
      <c r="BD31" s="9">
        <v>3.1899614596571708E-2</v>
      </c>
      <c r="BE31" s="9">
        <v>1.5458230334706597</v>
      </c>
      <c r="BF31" s="9">
        <v>0.46775835588005732</v>
      </c>
      <c r="BG31" s="9">
        <v>0.66832551877392876</v>
      </c>
      <c r="BH31" s="9">
        <v>0.62365455322657726</v>
      </c>
      <c r="BI31" s="9">
        <v>0.26138700790468172</v>
      </c>
      <c r="BJ31" s="9">
        <v>0.26895999999999998</v>
      </c>
      <c r="BK31" s="9">
        <v>0.24533484340930761</v>
      </c>
      <c r="BL31" s="9">
        <v>0.13769856453380525</v>
      </c>
      <c r="BM31" s="9">
        <v>1.1995653076157116</v>
      </c>
      <c r="BN31" s="9">
        <v>0.19084856409309706</v>
      </c>
      <c r="BO31" s="10">
        <v>1.14765414566245E-2</v>
      </c>
      <c r="BP31" s="10">
        <v>0.92032830420371203</v>
      </c>
      <c r="BQ31" s="10">
        <v>9.9853988926593876E-2</v>
      </c>
      <c r="BR31" s="10">
        <v>2.4129030470453679E-2</v>
      </c>
      <c r="BS31" s="10">
        <v>0.85526349095587961</v>
      </c>
      <c r="BT31" s="10">
        <v>1.6076094559259253</v>
      </c>
      <c r="BU31" s="10">
        <v>0.8491702991540705</v>
      </c>
      <c r="BV31" s="10">
        <v>0.60566193771927446</v>
      </c>
      <c r="BW31" s="10">
        <v>0.24174509982674938</v>
      </c>
      <c r="BX31" s="10">
        <v>0.24174509982674938</v>
      </c>
      <c r="BY31" s="10">
        <v>0.24174509982674938</v>
      </c>
      <c r="BZ31" s="10">
        <v>0.3775870698704728</v>
      </c>
      <c r="CA31" s="10">
        <v>0.3775870698704728</v>
      </c>
    </row>
    <row r="32" spans="1:79" x14ac:dyDescent="0.25">
      <c r="A32" t="s">
        <v>109</v>
      </c>
      <c r="B32" s="1">
        <v>4.1768390166369249</v>
      </c>
      <c r="C32" s="1">
        <v>0.57082510741034387</v>
      </c>
      <c r="D32" s="1">
        <v>0.65437699999999999</v>
      </c>
      <c r="E32" s="1">
        <v>3.458042163813237</v>
      </c>
      <c r="F32" s="1">
        <v>0.14429286322722382</v>
      </c>
      <c r="G32" s="1">
        <v>0.34589599999999998</v>
      </c>
      <c r="H32" s="1">
        <v>3.8406711535922091</v>
      </c>
      <c r="I32" s="1">
        <v>0.76613354593910898</v>
      </c>
      <c r="J32" s="1">
        <v>1.3791721889021487</v>
      </c>
      <c r="K32" s="1">
        <v>2.4501330755906658</v>
      </c>
      <c r="L32" s="1">
        <v>1.234598576</v>
      </c>
      <c r="M32" s="1">
        <v>8.7171171689407481E-2</v>
      </c>
      <c r="N32" s="1">
        <v>1.3067003262169143</v>
      </c>
      <c r="O32" s="3">
        <v>0.75528298316010167</v>
      </c>
      <c r="P32" s="3" t="s">
        <v>0</v>
      </c>
      <c r="Q32" s="3">
        <v>1.0928784075977669</v>
      </c>
      <c r="R32" s="3">
        <v>1.0397820178882069</v>
      </c>
      <c r="S32" s="3">
        <v>1.1915978808665844</v>
      </c>
      <c r="T32" s="3">
        <v>0.77526161119944503</v>
      </c>
      <c r="U32" s="3">
        <v>0.2165766423403529</v>
      </c>
      <c r="V32" s="3">
        <v>3.2487103667760797</v>
      </c>
      <c r="W32" s="3" t="s">
        <v>0</v>
      </c>
      <c r="X32" s="3">
        <v>1.7024367177357609</v>
      </c>
      <c r="Y32" s="3">
        <v>4.6763353152930884</v>
      </c>
      <c r="Z32" s="3">
        <v>3.0609919933329079</v>
      </c>
      <c r="AA32" s="3">
        <v>1.1221236394488321</v>
      </c>
      <c r="AB32" s="4">
        <v>8.5754315980834068</v>
      </c>
      <c r="AC32" s="4">
        <v>3.2460390398232972</v>
      </c>
      <c r="AD32" s="4">
        <v>0.55821680111142336</v>
      </c>
      <c r="AE32" s="4">
        <v>2.2327385328593654</v>
      </c>
      <c r="AF32" s="4">
        <v>0.33542245428988043</v>
      </c>
      <c r="AG32" s="4">
        <v>13.574010584416456</v>
      </c>
      <c r="AH32" s="4">
        <v>0.71477602451925815</v>
      </c>
      <c r="AI32" s="4">
        <v>0.30577782676365217</v>
      </c>
      <c r="AJ32" s="4">
        <v>3.4006155642062668</v>
      </c>
      <c r="AK32" s="4">
        <v>0.44149098106474033</v>
      </c>
      <c r="AL32" s="4">
        <v>4.1464772418179363</v>
      </c>
      <c r="AM32" s="4">
        <v>1.9211540017208986</v>
      </c>
      <c r="AN32" s="4">
        <v>5.8759190815926914</v>
      </c>
      <c r="AO32" s="8">
        <v>0.7454527318002403</v>
      </c>
      <c r="AP32" s="8">
        <v>2.1856647708311954</v>
      </c>
      <c r="AQ32" s="8">
        <v>0.63547692747434936</v>
      </c>
      <c r="AR32" s="8">
        <v>2.3650000000000001E-2</v>
      </c>
      <c r="AS32" s="8">
        <v>1.5896565419810442</v>
      </c>
      <c r="AT32" s="8">
        <v>1.0066061881686963</v>
      </c>
      <c r="AU32" s="8">
        <v>2.0002284645134707</v>
      </c>
      <c r="AV32" s="8">
        <v>0.42748306235041883</v>
      </c>
      <c r="AW32" s="8">
        <v>0.25889000000000001</v>
      </c>
      <c r="AX32" s="8">
        <v>0.99520797491056578</v>
      </c>
      <c r="AY32" s="8">
        <v>1.3726847611355519</v>
      </c>
      <c r="AZ32" s="8">
        <v>0.5963044980914789</v>
      </c>
      <c r="BA32" s="8">
        <v>0.18259580601583297</v>
      </c>
      <c r="BB32" s="9">
        <v>0.22878095244174801</v>
      </c>
      <c r="BC32" s="9">
        <v>0.13392846804071901</v>
      </c>
      <c r="BD32" s="9">
        <v>0.25800000000000001</v>
      </c>
      <c r="BE32" s="9">
        <v>1.3151207361999384</v>
      </c>
      <c r="BF32" s="9">
        <v>3.1368239168319462E-2</v>
      </c>
      <c r="BG32" s="9">
        <v>1.0866418479495461</v>
      </c>
      <c r="BH32" s="9">
        <v>1.0258344545845599</v>
      </c>
      <c r="BI32" s="9">
        <v>0.99655435452352004</v>
      </c>
      <c r="BJ32" s="9">
        <v>0.35694724361572283</v>
      </c>
      <c r="BK32" s="9">
        <v>2.3538424058250218</v>
      </c>
      <c r="BL32" s="9">
        <v>1.8333856181093254E-2</v>
      </c>
      <c r="BM32" s="9">
        <v>0.2531421342685542</v>
      </c>
      <c r="BN32" s="9">
        <v>0.98845141000000003</v>
      </c>
      <c r="BO32" s="10">
        <v>1.2578850000000001E-2</v>
      </c>
      <c r="BP32" s="10">
        <v>0.12974878000000001</v>
      </c>
      <c r="BQ32" s="10">
        <v>0.2528994</v>
      </c>
      <c r="BR32" s="10">
        <v>2.4129030470453679E-2</v>
      </c>
      <c r="BS32" s="10">
        <v>2.4129030470453679E-2</v>
      </c>
      <c r="BT32" s="10">
        <v>2.4129030470453679E-2</v>
      </c>
      <c r="BU32" s="10">
        <v>2.4129030470453679E-2</v>
      </c>
      <c r="BV32" s="10">
        <v>2.4129030470453679E-2</v>
      </c>
      <c r="BW32" s="10">
        <v>2.4129030470453679E-2</v>
      </c>
      <c r="BX32" s="10">
        <v>2.4129030470453679E-2</v>
      </c>
      <c r="BY32" s="10">
        <v>2.4129030470453679E-2</v>
      </c>
      <c r="BZ32" s="10">
        <v>2.4129030470453679E-2</v>
      </c>
      <c r="CA32" s="10">
        <v>2.4129030470453679E-2</v>
      </c>
    </row>
    <row r="33" spans="1:79" x14ac:dyDescent="0.25">
      <c r="A33" t="s">
        <v>110</v>
      </c>
      <c r="B33" s="1">
        <v>0.87952394431503522</v>
      </c>
      <c r="C33" s="1">
        <v>1.4176250845442573</v>
      </c>
      <c r="D33" s="1">
        <v>0.43723871754172872</v>
      </c>
      <c r="E33" s="1" t="s">
        <v>0</v>
      </c>
      <c r="F33" s="1">
        <v>1.3337451284439219</v>
      </c>
      <c r="G33" s="1">
        <v>0.54422992772150447</v>
      </c>
      <c r="H33" s="1">
        <v>0.77636530930000003</v>
      </c>
      <c r="I33" s="1">
        <v>0.811603201871679</v>
      </c>
      <c r="J33" s="1">
        <v>0.89546700000000001</v>
      </c>
      <c r="K33" s="1">
        <v>0.10786954326713906</v>
      </c>
      <c r="L33" s="1">
        <v>0.8372034294294689</v>
      </c>
      <c r="M33" s="1">
        <v>0.1933516582788532</v>
      </c>
      <c r="N33" s="1">
        <v>5.5041543727380744E-2</v>
      </c>
      <c r="O33" s="3" t="s">
        <v>0</v>
      </c>
      <c r="P33" s="3" t="s">
        <v>0</v>
      </c>
      <c r="Q33" s="3">
        <v>0.116094219948016</v>
      </c>
      <c r="R33" s="3">
        <v>3.075631219329896</v>
      </c>
      <c r="S33" s="3" t="s">
        <v>0</v>
      </c>
      <c r="T33" s="3">
        <v>0.14857137767824388</v>
      </c>
      <c r="U33" s="3">
        <v>4.1885888533424849E-2</v>
      </c>
      <c r="V33" s="3">
        <v>0.3626684655529977</v>
      </c>
      <c r="W33" s="3" t="s">
        <v>0</v>
      </c>
      <c r="X33" s="3" t="s">
        <v>0</v>
      </c>
      <c r="Y33" s="3">
        <v>0.51048988662273342</v>
      </c>
      <c r="Z33" s="3">
        <v>0.45731740593653303</v>
      </c>
      <c r="AA33" s="3">
        <v>1.5583728901667655</v>
      </c>
      <c r="AB33" s="4">
        <v>0.71446577316680548</v>
      </c>
      <c r="AC33" s="4">
        <v>0.26920084971072611</v>
      </c>
      <c r="AD33" s="4">
        <v>4.0532962646083054E-2</v>
      </c>
      <c r="AE33" s="4">
        <v>0.14699999999999999</v>
      </c>
      <c r="AF33" s="4">
        <v>0.25879000000000002</v>
      </c>
      <c r="AG33" s="4">
        <v>1.4713863360443635</v>
      </c>
      <c r="AH33" s="4">
        <v>2.4047569427487998</v>
      </c>
      <c r="AI33" s="4">
        <v>1.45879</v>
      </c>
      <c r="AJ33" s="4">
        <v>0.80965096283970239</v>
      </c>
      <c r="AK33" s="4">
        <v>0.66875521055349751</v>
      </c>
      <c r="AL33" s="4">
        <v>0.76626506938236061</v>
      </c>
      <c r="AM33" s="4">
        <v>1.2543116035698705</v>
      </c>
      <c r="AN33" s="4">
        <v>0.16797144286944268</v>
      </c>
      <c r="AO33" s="8">
        <v>0.28656692035739417</v>
      </c>
      <c r="AP33" s="8">
        <v>1.1893130208102356</v>
      </c>
      <c r="AQ33" s="8">
        <v>0.25480000000000003</v>
      </c>
      <c r="AR33" s="8">
        <v>3.6979999999999999E-2</v>
      </c>
      <c r="AS33" s="8">
        <v>2.58E-2</v>
      </c>
      <c r="AT33" s="8">
        <v>0.25800000000000001</v>
      </c>
      <c r="AU33" s="8">
        <v>3.5999999999999997E-2</v>
      </c>
      <c r="AV33" s="8">
        <v>5.8900000000000001E-2</v>
      </c>
      <c r="AW33" s="8">
        <v>0.36980000000000002</v>
      </c>
      <c r="AX33" s="8">
        <v>0.54210909662815432</v>
      </c>
      <c r="AY33" s="8">
        <v>0.25897999999999999</v>
      </c>
      <c r="AZ33" s="8">
        <v>0.25890000000000002</v>
      </c>
      <c r="BA33" s="8">
        <v>2.5864000000000002E-2</v>
      </c>
      <c r="BB33" s="9">
        <v>0.14421585437005574</v>
      </c>
      <c r="BC33" s="9">
        <v>1.9104122921634301E-2</v>
      </c>
      <c r="BD33" s="9">
        <v>1.4171791213864937E-2</v>
      </c>
      <c r="BE33" s="9">
        <v>0.16030844424557489</v>
      </c>
      <c r="BF33" s="9">
        <v>8.3311524739842352E-2</v>
      </c>
      <c r="BG33" s="9">
        <v>0.89754632229999998</v>
      </c>
      <c r="BH33" s="9">
        <v>1.0258993999999999</v>
      </c>
      <c r="BI33" s="9">
        <v>0.23698558615656201</v>
      </c>
      <c r="BJ33" s="9">
        <v>0.11547327009600705</v>
      </c>
      <c r="BK33" s="9">
        <v>0.41443047940318667</v>
      </c>
      <c r="BL33" s="9">
        <v>0.356857456958456</v>
      </c>
      <c r="BM33" s="9">
        <v>0.31180381381362388</v>
      </c>
      <c r="BN33" s="9">
        <v>9.9733617522510559E-2</v>
      </c>
      <c r="BO33" s="10">
        <v>0.31595238225320837</v>
      </c>
      <c r="BP33" s="10">
        <v>0.54214368701181403</v>
      </c>
      <c r="BQ33" s="10">
        <v>0.39987545000000002</v>
      </c>
      <c r="BR33" s="10">
        <v>0.39987545000000002</v>
      </c>
      <c r="BS33" s="10">
        <v>0.75757533036924418</v>
      </c>
      <c r="BT33" s="10">
        <v>2.4129030470453679E-2</v>
      </c>
      <c r="BU33" s="10">
        <v>0.28586952682239775</v>
      </c>
      <c r="BV33" s="10">
        <v>2.4129030470453679E-2</v>
      </c>
      <c r="BW33" s="10">
        <v>2.4129030470453679E-2</v>
      </c>
      <c r="BX33" s="10">
        <v>0.39874399999999999</v>
      </c>
      <c r="BY33" s="10">
        <v>0.39874399999999999</v>
      </c>
      <c r="BZ33" s="10">
        <v>0.39874399999999999</v>
      </c>
      <c r="CA33" s="10">
        <v>0.39874399999999999</v>
      </c>
    </row>
    <row r="34" spans="1:79" x14ac:dyDescent="0.25">
      <c r="A34" t="s">
        <v>111</v>
      </c>
      <c r="B34" s="1">
        <v>0.12348712000000001</v>
      </c>
      <c r="C34" s="1">
        <v>0.17938733813377686</v>
      </c>
      <c r="D34" s="1">
        <v>0.66707387926284001</v>
      </c>
      <c r="E34" s="1">
        <v>0.13894813757009813</v>
      </c>
      <c r="F34" s="1">
        <v>9.8366217000000006E-2</v>
      </c>
      <c r="G34" s="1">
        <v>0.12571824024108513</v>
      </c>
      <c r="H34" s="1">
        <v>0.10202370286690503</v>
      </c>
      <c r="I34" s="1">
        <v>1.1003483504298706</v>
      </c>
      <c r="J34" s="1">
        <v>0.23574972999999999</v>
      </c>
      <c r="K34" s="1">
        <v>9.8745609999999998E-2</v>
      </c>
      <c r="L34" s="1">
        <v>2.1679361266183188E-2</v>
      </c>
      <c r="M34" s="1">
        <v>4.5789629999999998E-2</v>
      </c>
      <c r="N34" s="1">
        <v>4.9789663527579998E-2</v>
      </c>
      <c r="O34" s="3" t="s">
        <v>0</v>
      </c>
      <c r="P34" s="3" t="s">
        <v>0</v>
      </c>
      <c r="Q34" s="3" t="s">
        <v>0</v>
      </c>
      <c r="R34" s="3" t="s">
        <v>0</v>
      </c>
      <c r="S34" s="3">
        <v>0.25096075559612507</v>
      </c>
      <c r="T34" s="3" t="s">
        <v>0</v>
      </c>
      <c r="U34" s="3" t="s">
        <v>0</v>
      </c>
      <c r="V34" s="3">
        <v>0.53532666717407673</v>
      </c>
      <c r="W34" s="3" t="s">
        <v>0</v>
      </c>
      <c r="X34" s="3" t="s">
        <v>0</v>
      </c>
      <c r="Y34" s="3" t="s">
        <v>0</v>
      </c>
      <c r="Z34" s="3" t="s">
        <v>0</v>
      </c>
      <c r="AA34" s="3" t="s">
        <v>0</v>
      </c>
      <c r="AB34" s="4">
        <v>0.21960287475914084</v>
      </c>
      <c r="AC34" s="4" t="s">
        <v>0</v>
      </c>
      <c r="AD34" s="4">
        <v>0.77729567130573407</v>
      </c>
      <c r="AE34" s="4">
        <v>0.92923875031984537</v>
      </c>
      <c r="AF34" s="4">
        <v>0.1245</v>
      </c>
      <c r="AG34" s="4">
        <v>0.67031325951391718</v>
      </c>
      <c r="AH34" s="4">
        <v>0.74896828440182506</v>
      </c>
      <c r="AI34" s="4">
        <v>0.23649999999999999</v>
      </c>
      <c r="AJ34" s="4">
        <v>0.1594061466296855</v>
      </c>
      <c r="AK34" s="4">
        <v>1.9283347516373037</v>
      </c>
      <c r="AL34" s="4">
        <v>1.2889256943612784</v>
      </c>
      <c r="AM34" s="4">
        <v>7.1380189742814969E-3</v>
      </c>
      <c r="AN34" s="4">
        <v>3.7155391320938848E-2</v>
      </c>
      <c r="AO34" s="8">
        <v>0.1287582209605809</v>
      </c>
      <c r="AP34" s="8">
        <v>9.8754099999999997E-2</v>
      </c>
      <c r="AQ34" s="8">
        <v>1.478E-2</v>
      </c>
      <c r="AR34" s="8">
        <v>1.15885656E-2</v>
      </c>
      <c r="AS34" s="8">
        <v>1.4586999999999999E-2</v>
      </c>
      <c r="AT34" s="8">
        <v>1.14E-2</v>
      </c>
      <c r="AU34" s="8">
        <v>0.10495604429168449</v>
      </c>
      <c r="AV34" s="8">
        <v>1.3979178821841234</v>
      </c>
      <c r="AW34" s="8">
        <v>1.4563E-2</v>
      </c>
      <c r="AX34" s="8">
        <v>2.58E-2</v>
      </c>
      <c r="AY34" s="8">
        <v>2.566645E-2</v>
      </c>
      <c r="AZ34" s="8">
        <v>5.9853999999999997E-2</v>
      </c>
      <c r="BA34" s="8">
        <v>5.3814260393574315E-2</v>
      </c>
      <c r="BB34" s="9">
        <v>1.4178649999999999E-2</v>
      </c>
      <c r="BC34" s="9">
        <v>2.5895999999999999E-2</v>
      </c>
      <c r="BD34" s="9">
        <v>2.5859699999999999E-2</v>
      </c>
      <c r="BE34" s="9">
        <v>0.23092313900448991</v>
      </c>
      <c r="BF34" s="9">
        <v>2.36898E-2</v>
      </c>
      <c r="BG34" s="9">
        <v>0.258963</v>
      </c>
      <c r="BH34" s="9">
        <v>0.369785681425152</v>
      </c>
      <c r="BI34" s="9">
        <v>0.2369835562</v>
      </c>
      <c r="BJ34" s="9">
        <v>0.25289546563255599</v>
      </c>
      <c r="BK34" s="9">
        <v>0.36987525249999997</v>
      </c>
      <c r="BL34" s="9">
        <v>0.25874145599999998</v>
      </c>
      <c r="BM34" s="9">
        <v>9.2850873333349807E-2</v>
      </c>
      <c r="BN34" s="9">
        <v>9.6647814499999998E-2</v>
      </c>
      <c r="BO34" s="10">
        <v>1.5287465656480001E-2</v>
      </c>
      <c r="BP34" s="10">
        <v>0.2396847</v>
      </c>
      <c r="BQ34" s="10" t="s">
        <v>0</v>
      </c>
      <c r="BR34" s="10">
        <v>0.75385031450618445</v>
      </c>
      <c r="BS34" s="10">
        <v>0.75385031450618445</v>
      </c>
      <c r="BT34" s="10">
        <v>0.75385031450618445</v>
      </c>
      <c r="BU34" s="10">
        <v>0.75385031450618445</v>
      </c>
      <c r="BV34" s="10">
        <v>2.4129030470453679E-2</v>
      </c>
      <c r="BW34" s="10">
        <v>2.4129030470453679E-2</v>
      </c>
      <c r="BX34" s="10">
        <v>0.75385031450618445</v>
      </c>
      <c r="BY34" s="10">
        <v>1.4587896E-2</v>
      </c>
      <c r="BZ34" s="10">
        <v>1.4587896E-2</v>
      </c>
      <c r="CA34" s="10">
        <v>1.4587896E-2</v>
      </c>
    </row>
    <row r="35" spans="1:79" ht="14.4" x14ac:dyDescent="0.3">
      <c r="A35" s="14" t="s">
        <v>140</v>
      </c>
      <c r="B35" s="2">
        <f>SUM(B3:B34)</f>
        <v>1642.2932848548928</v>
      </c>
      <c r="C35" s="2">
        <f t="shared" ref="C35:O35" si="0">SUM(C3:C34)</f>
        <v>1270.5217213992289</v>
      </c>
      <c r="D35" s="2">
        <f t="shared" si="0"/>
        <v>1170.0550444539065</v>
      </c>
      <c r="E35" s="2">
        <f t="shared" si="0"/>
        <v>1215.0882913618202</v>
      </c>
      <c r="F35" s="2">
        <f t="shared" si="0"/>
        <v>1188.7030257957008</v>
      </c>
      <c r="G35" s="2">
        <f t="shared" si="0"/>
        <v>1182.5930420142172</v>
      </c>
      <c r="H35" s="2">
        <f t="shared" si="0"/>
        <v>1294.797509410527</v>
      </c>
      <c r="I35" s="2">
        <f t="shared" si="0"/>
        <v>1260.2152357981797</v>
      </c>
      <c r="J35" s="2">
        <f t="shared" si="0"/>
        <v>1269.6882042545503</v>
      </c>
      <c r="K35" s="2">
        <f t="shared" si="0"/>
        <v>1113.3285006367867</v>
      </c>
      <c r="L35" s="2">
        <f t="shared" si="0"/>
        <v>1259.4186953504109</v>
      </c>
      <c r="M35" s="2">
        <f t="shared" si="0"/>
        <v>1216.5401915800783</v>
      </c>
      <c r="N35" s="2">
        <f t="shared" si="0"/>
        <v>1555.6961928997787</v>
      </c>
      <c r="O35" s="2">
        <f t="shared" si="0"/>
        <v>887.11187755347453</v>
      </c>
      <c r="P35" s="2">
        <f t="shared" ref="P35" si="1">SUM(P3:P34)</f>
        <v>1040.0036374627655</v>
      </c>
      <c r="Q35" s="2">
        <f t="shared" ref="Q35" si="2">SUM(Q3:Q34)</f>
        <v>819.38009142944861</v>
      </c>
      <c r="R35" s="2">
        <f t="shared" ref="R35" si="3">SUM(R3:R34)</f>
        <v>813.69783776504187</v>
      </c>
      <c r="S35" s="2">
        <f t="shared" ref="S35" si="4">SUM(S3:S34)</f>
        <v>873.16747587917973</v>
      </c>
      <c r="T35" s="2">
        <f t="shared" ref="T35" si="5">SUM(T3:T34)</f>
        <v>881.92135004636793</v>
      </c>
      <c r="U35" s="2">
        <f t="shared" ref="U35" si="6">SUM(U3:U34)</f>
        <v>1092.1945615920204</v>
      </c>
      <c r="V35" s="2">
        <f t="shared" ref="V35" si="7">SUM(V3:V34)</f>
        <v>921.54283760089163</v>
      </c>
      <c r="W35" s="2">
        <f t="shared" ref="W35" si="8">SUM(W3:W34)</f>
        <v>882.0733436799743</v>
      </c>
      <c r="X35" s="2">
        <f t="shared" ref="X35" si="9">SUM(X3:X34)</f>
        <v>864.06051818536753</v>
      </c>
      <c r="Y35" s="2">
        <f t="shared" ref="Y35" si="10">SUM(Y3:Y34)</f>
        <v>1019.9581221485105</v>
      </c>
      <c r="Z35" s="2">
        <f t="shared" ref="Z35" si="11">SUM(Z3:Z34)</f>
        <v>1123.6189942965964</v>
      </c>
      <c r="AA35" s="2">
        <f t="shared" ref="AA35:AB35" si="12">SUM(AA3:AA34)</f>
        <v>1214.752381407606</v>
      </c>
      <c r="AB35" s="2">
        <f t="shared" si="12"/>
        <v>720.83412984845188</v>
      </c>
      <c r="AC35" s="2">
        <f t="shared" ref="AC35" si="13">SUM(AC3:AC34)</f>
        <v>927.25367599711046</v>
      </c>
      <c r="AD35" s="2">
        <f t="shared" ref="AD35" si="14">SUM(AD3:AD34)</f>
        <v>880.38247387113654</v>
      </c>
      <c r="AE35" s="2">
        <f t="shared" ref="AE35" si="15">SUM(AE3:AE34)</f>
        <v>800.00123123452829</v>
      </c>
      <c r="AF35" s="2">
        <f t="shared" ref="AF35" si="16">SUM(AF3:AF34)</f>
        <v>858.43893644942671</v>
      </c>
      <c r="AG35" s="2">
        <f t="shared" ref="AG35" si="17">SUM(AG3:AG34)</f>
        <v>1017.2655774065403</v>
      </c>
      <c r="AH35" s="2">
        <f t="shared" ref="AH35" si="18">SUM(AH3:AH34)</f>
        <v>906.36728102173822</v>
      </c>
      <c r="AI35" s="2">
        <f t="shared" ref="AI35" si="19">SUM(AI3:AI34)</f>
        <v>852.02319440369752</v>
      </c>
      <c r="AJ35" s="2">
        <f t="shared" ref="AJ35" si="20">SUM(AJ3:AJ34)</f>
        <v>801.41643996089886</v>
      </c>
      <c r="AK35" s="2">
        <f t="shared" ref="AK35" si="21">SUM(AK3:AK34)</f>
        <v>795.18240964462802</v>
      </c>
      <c r="AL35" s="2">
        <f t="shared" ref="AL35" si="22">SUM(AL3:AL34)</f>
        <v>935.94137890574177</v>
      </c>
      <c r="AM35" s="2">
        <f t="shared" ref="AM35" si="23">SUM(AM3:AM34)</f>
        <v>985.20413637713193</v>
      </c>
      <c r="AN35" s="2">
        <f t="shared" ref="AN35:AO35" si="24">SUM(AN3:AN34)</f>
        <v>1054.854335839203</v>
      </c>
      <c r="AO35" s="2">
        <f t="shared" si="24"/>
        <v>719.06331408083292</v>
      </c>
      <c r="AP35" s="2">
        <f t="shared" ref="AP35" si="25">SUM(AP3:AP34)</f>
        <v>665.45472616520362</v>
      </c>
      <c r="AQ35" s="2">
        <f t="shared" ref="AQ35" si="26">SUM(AQ3:AQ34)</f>
        <v>773.92226187137749</v>
      </c>
      <c r="AR35" s="2">
        <f t="shared" ref="AR35" si="27">SUM(AR3:AR34)</f>
        <v>692.94190360237883</v>
      </c>
      <c r="AS35" s="2">
        <f t="shared" ref="AS35" si="28">SUM(AS3:AS34)</f>
        <v>709.69609699316732</v>
      </c>
      <c r="AT35" s="2">
        <f t="shared" ref="AT35" si="29">SUM(AT3:AT34)</f>
        <v>674.1521808318721</v>
      </c>
      <c r="AU35" s="2">
        <f t="shared" ref="AU35" si="30">SUM(AU3:AU34)</f>
        <v>663.58511085232385</v>
      </c>
      <c r="AV35" s="2">
        <f t="shared" ref="AV35" si="31">SUM(AV3:AV34)</f>
        <v>677.77236174329062</v>
      </c>
      <c r="AW35" s="2">
        <f t="shared" ref="AW35" si="32">SUM(AW3:AW34)</f>
        <v>684.55290261521077</v>
      </c>
      <c r="AX35" s="2">
        <f t="shared" ref="AX35" si="33">SUM(AX3:AX34)</f>
        <v>632.37216840697727</v>
      </c>
      <c r="AY35" s="2">
        <f t="shared" ref="AY35" si="34">SUM(AY3:AY34)</f>
        <v>726.9145409343688</v>
      </c>
      <c r="AZ35" s="2">
        <f t="shared" ref="AZ35" si="35">SUM(AZ3:AZ34)</f>
        <v>627.66404118054902</v>
      </c>
      <c r="BA35" s="2">
        <f t="shared" ref="BA35" si="36">SUM(BA3:BA34)</f>
        <v>639.85430800198696</v>
      </c>
      <c r="BB35" s="2">
        <f t="shared" ref="BB35:CA35" si="37">SUM(BB3:BB34)</f>
        <v>344.35015899564632</v>
      </c>
      <c r="BC35" s="2">
        <f t="shared" si="37"/>
        <v>343.10257179049194</v>
      </c>
      <c r="BD35" s="2">
        <f t="shared" si="37"/>
        <v>337.7050981208755</v>
      </c>
      <c r="BE35" s="2">
        <f t="shared" si="37"/>
        <v>421.44427168545286</v>
      </c>
      <c r="BF35" s="2">
        <f t="shared" si="37"/>
        <v>415.76314508512019</v>
      </c>
      <c r="BG35" s="2">
        <f t="shared" si="37"/>
        <v>378.83618458478202</v>
      </c>
      <c r="BH35" s="2">
        <f t="shared" si="37"/>
        <v>326.00976958118281</v>
      </c>
      <c r="BI35" s="2">
        <f t="shared" si="37"/>
        <v>298.09183397459952</v>
      </c>
      <c r="BJ35" s="2">
        <f t="shared" si="37"/>
        <v>232.9677168258286</v>
      </c>
      <c r="BK35" s="2">
        <f t="shared" si="37"/>
        <v>302.79600785775744</v>
      </c>
      <c r="BL35" s="2">
        <f t="shared" si="37"/>
        <v>284.51796148503706</v>
      </c>
      <c r="BM35" s="2">
        <f t="shared" si="37"/>
        <v>280.10614490398865</v>
      </c>
      <c r="BN35" s="2">
        <f t="shared" si="37"/>
        <v>281.80491515397887</v>
      </c>
      <c r="BO35" s="2">
        <f t="shared" si="37"/>
        <v>132.59808987894161</v>
      </c>
      <c r="BP35" s="2">
        <f t="shared" si="37"/>
        <v>169.0601358163664</v>
      </c>
      <c r="BQ35" s="2">
        <f t="shared" si="37"/>
        <v>162.81188455171619</v>
      </c>
      <c r="BR35" s="2">
        <f t="shared" si="37"/>
        <v>155.38052594395367</v>
      </c>
      <c r="BS35" s="2">
        <f t="shared" si="37"/>
        <v>170.61331504569793</v>
      </c>
      <c r="BT35" s="2">
        <f t="shared" si="37"/>
        <v>185.34978188536107</v>
      </c>
      <c r="BU35" s="2">
        <f t="shared" si="37"/>
        <v>171.99951685352127</v>
      </c>
      <c r="BV35" s="2">
        <f t="shared" si="37"/>
        <v>168.3051390840244</v>
      </c>
      <c r="BW35" s="2">
        <f t="shared" si="37"/>
        <v>158.8044064910199</v>
      </c>
      <c r="BX35" s="2">
        <f t="shared" si="37"/>
        <v>155.49507458023925</v>
      </c>
      <c r="BY35" s="2">
        <f t="shared" si="37"/>
        <v>150.70576413771309</v>
      </c>
      <c r="BZ35" s="2">
        <f t="shared" si="37"/>
        <v>143.3481690805155</v>
      </c>
      <c r="CA35" s="2">
        <f t="shared" si="37"/>
        <v>161.60150683676812</v>
      </c>
    </row>
    <row r="36" spans="1:79" x14ac:dyDescent="0.25">
      <c r="A36" t="s">
        <v>126</v>
      </c>
      <c r="B36" s="1">
        <v>3.2854411179130634</v>
      </c>
      <c r="C36" s="1">
        <v>3.3313762965947209</v>
      </c>
      <c r="D36" s="1">
        <v>3.3958581670924977</v>
      </c>
      <c r="E36" s="1">
        <v>3.317513837846974</v>
      </c>
      <c r="F36" s="1">
        <v>3.266030469366374</v>
      </c>
      <c r="G36" s="1">
        <v>3.2926006486609776</v>
      </c>
      <c r="H36" s="1">
        <v>3.3468848611318749</v>
      </c>
      <c r="I36" s="1">
        <v>3.5274043731335554</v>
      </c>
      <c r="J36" s="1">
        <v>3.2509811794938384</v>
      </c>
      <c r="K36" s="1">
        <v>3.3187955369715256</v>
      </c>
      <c r="L36" s="1">
        <v>3.3940720315012691</v>
      </c>
      <c r="M36" s="1">
        <v>3.2977951066360101</v>
      </c>
      <c r="N36" s="1">
        <v>3.9609251310959319</v>
      </c>
      <c r="O36" s="3">
        <v>3.3186010513731654</v>
      </c>
      <c r="P36" s="3">
        <v>3.2571381088308926</v>
      </c>
      <c r="Q36" s="3">
        <v>3.3301674403275423</v>
      </c>
      <c r="R36" s="3">
        <v>3.3761240114417546</v>
      </c>
      <c r="S36" s="3">
        <v>3.2921596199800018</v>
      </c>
      <c r="T36" s="3">
        <v>3.2979813712815726</v>
      </c>
      <c r="U36" s="3">
        <v>3.439043721355088</v>
      </c>
      <c r="V36" s="3">
        <v>3.3322762322845998</v>
      </c>
      <c r="W36" s="3">
        <v>3.2550333568116376</v>
      </c>
      <c r="X36" s="3">
        <v>3.3455670034952236</v>
      </c>
      <c r="Y36" s="3">
        <v>3.3561591732049534</v>
      </c>
      <c r="Z36" s="3">
        <v>3.3162511584930927</v>
      </c>
      <c r="AA36" s="3">
        <v>4.2856511078977126</v>
      </c>
      <c r="AB36" s="4">
        <v>3.3264887584658869</v>
      </c>
      <c r="AC36" s="4">
        <v>3.2909721817957762</v>
      </c>
      <c r="AD36" s="4">
        <v>3.3325591177071723</v>
      </c>
      <c r="AE36" s="4">
        <v>3.4322115880217039</v>
      </c>
      <c r="AF36" s="4">
        <v>3.5314035139768802</v>
      </c>
      <c r="AG36" s="4">
        <v>3.4210906866426183</v>
      </c>
      <c r="AH36" s="4">
        <v>3.1027238369961418</v>
      </c>
      <c r="AI36" s="4">
        <v>3.2889085217153129</v>
      </c>
      <c r="AJ36" s="4">
        <v>3.4773900671151488</v>
      </c>
      <c r="AK36" s="4">
        <v>3.5033400411434008</v>
      </c>
      <c r="AL36" s="4">
        <v>3.4125010649383394</v>
      </c>
      <c r="AM36" s="4">
        <v>3.3417631989884837</v>
      </c>
      <c r="AN36" s="4">
        <v>3.3601794542519117</v>
      </c>
      <c r="AO36" s="8">
        <v>3.10280560324331</v>
      </c>
      <c r="AP36" s="8">
        <v>2.9151009433125101</v>
      </c>
      <c r="AQ36" s="8">
        <v>3.2359563548436499</v>
      </c>
      <c r="AR36" s="8">
        <v>3.2365599135553098</v>
      </c>
      <c r="AS36" s="8">
        <v>3.2392770679896201</v>
      </c>
      <c r="AT36" s="8">
        <v>3.03218421331571</v>
      </c>
      <c r="AU36" s="8">
        <v>3.12091101910667</v>
      </c>
      <c r="AV36" s="8">
        <v>3.0303508487998099</v>
      </c>
      <c r="AW36" s="8">
        <v>3.3203827195199453</v>
      </c>
      <c r="AX36" s="8">
        <v>3.414077273391162</v>
      </c>
      <c r="AY36" s="8">
        <v>3.0107713885269498</v>
      </c>
      <c r="AZ36" s="8">
        <v>3.4070010294879798</v>
      </c>
      <c r="BA36" s="8">
        <v>3.5467223681649065</v>
      </c>
      <c r="BB36" s="9">
        <v>2.2791785303085099</v>
      </c>
      <c r="BC36" s="9">
        <v>3.2967453854426534</v>
      </c>
      <c r="BD36" s="9">
        <v>2.3250088587102198</v>
      </c>
      <c r="BE36" s="9">
        <v>3.2768787711327843</v>
      </c>
      <c r="BF36" s="9">
        <v>2.2187166202277</v>
      </c>
      <c r="BG36" s="9">
        <v>3.1621689481703776</v>
      </c>
      <c r="BH36" s="9">
        <v>3.3748949683107625</v>
      </c>
      <c r="BI36" s="9">
        <v>2.33276866863973</v>
      </c>
      <c r="BJ36" s="9">
        <v>3.3632701990488387</v>
      </c>
      <c r="BK36" s="9">
        <v>3.3991446928329214</v>
      </c>
      <c r="BL36" s="9">
        <v>3.3802149165865942</v>
      </c>
      <c r="BM36" s="9">
        <v>3.3666388958416462</v>
      </c>
      <c r="BN36" s="9">
        <v>3.4247544100467384</v>
      </c>
      <c r="BO36" s="10">
        <v>2.2865312427595099</v>
      </c>
      <c r="BP36" s="10">
        <v>2.3319880714300201</v>
      </c>
      <c r="BQ36" s="10">
        <v>2.3046303479426999</v>
      </c>
      <c r="BR36" s="10">
        <v>3.3581056750891434</v>
      </c>
      <c r="BS36" s="10">
        <v>3.3186102042904508</v>
      </c>
      <c r="BT36" s="10">
        <v>2.3749589275800398</v>
      </c>
      <c r="BU36" s="10">
        <v>3.407716205355686</v>
      </c>
      <c r="BV36" s="10">
        <v>3.3915386057431007</v>
      </c>
      <c r="BW36" s="10">
        <v>3.3605320275328121</v>
      </c>
      <c r="BX36" s="10">
        <v>2.3553077466941699</v>
      </c>
      <c r="BY36" s="10">
        <v>2.3568223813647999</v>
      </c>
      <c r="BZ36" s="10">
        <v>2.3004208781047302</v>
      </c>
      <c r="CA36" s="10">
        <v>3.3593798629219287</v>
      </c>
    </row>
    <row r="37" spans="1:79" x14ac:dyDescent="0.25">
      <c r="A37" t="s">
        <v>127</v>
      </c>
      <c r="B37" s="1">
        <v>3.2771694842020413</v>
      </c>
      <c r="C37" s="1">
        <v>3.3668161657473816</v>
      </c>
      <c r="D37" s="1">
        <v>3.3201707360745738</v>
      </c>
      <c r="E37" s="1">
        <v>3.2716080502472131</v>
      </c>
      <c r="F37" s="1">
        <v>3.2823590899766439</v>
      </c>
      <c r="G37" s="1">
        <v>3.2623557162907932</v>
      </c>
      <c r="H37" s="1">
        <v>3.3013765179105539</v>
      </c>
      <c r="I37" s="1">
        <v>3.7050652978222942</v>
      </c>
      <c r="J37" s="1">
        <v>3.2896340774443815</v>
      </c>
      <c r="K37" s="1">
        <v>3.297246842188009</v>
      </c>
      <c r="L37" s="1">
        <v>3.3299813766101041</v>
      </c>
      <c r="M37" s="1">
        <v>3.4970320737083957</v>
      </c>
      <c r="N37" s="1">
        <v>4.0733755728853094</v>
      </c>
      <c r="O37" s="3">
        <v>3.3219954883411145</v>
      </c>
      <c r="P37" s="3">
        <v>3.3566732413963596</v>
      </c>
      <c r="Q37" s="3">
        <v>3.2982823487853943</v>
      </c>
      <c r="R37" s="3">
        <v>3.3183155709852525</v>
      </c>
      <c r="S37" s="3">
        <v>3.2426333341730746</v>
      </c>
      <c r="T37" s="3">
        <v>3.2832540580392986</v>
      </c>
      <c r="U37" s="3">
        <v>3.3222883945194641</v>
      </c>
      <c r="V37" s="3">
        <v>3.4842001325554781</v>
      </c>
      <c r="W37" s="3">
        <v>3.3431744625521693</v>
      </c>
      <c r="X37" s="3">
        <v>3.2063680993147576</v>
      </c>
      <c r="Y37" s="3">
        <v>3.2798708260205349</v>
      </c>
      <c r="Z37" s="3">
        <v>3.3995853923337802</v>
      </c>
      <c r="AA37" s="3">
        <v>4.2725443868482262</v>
      </c>
      <c r="AB37" s="4">
        <v>3.2333217734459496</v>
      </c>
      <c r="AC37" s="4">
        <v>3.2490820496210664</v>
      </c>
      <c r="AD37" s="4">
        <v>3.2243737515451887</v>
      </c>
      <c r="AE37" s="4">
        <v>3.3472593612286361</v>
      </c>
      <c r="AF37" s="4">
        <v>3.3930666170966797</v>
      </c>
      <c r="AG37" s="4">
        <v>3.3168564908032381</v>
      </c>
      <c r="AH37" s="4">
        <v>3.215818928881875</v>
      </c>
      <c r="AI37" s="4">
        <v>3.2268050716160808</v>
      </c>
      <c r="AJ37" s="4">
        <v>3.1539317714950048</v>
      </c>
      <c r="AK37" s="4">
        <v>3.1027238369961418</v>
      </c>
      <c r="AL37" s="4">
        <v>3.3106973982825565</v>
      </c>
      <c r="AM37" s="4">
        <v>3.1027238369961418</v>
      </c>
      <c r="AN37" s="4">
        <v>3.1027238369961418</v>
      </c>
      <c r="AO37" s="8">
        <v>3.4214804530017005</v>
      </c>
      <c r="AP37" s="8">
        <v>3.4856480975647024</v>
      </c>
      <c r="AQ37" s="8">
        <v>3.6608696650576094</v>
      </c>
      <c r="AR37" s="8">
        <v>2.05060588064587</v>
      </c>
      <c r="AS37" s="8">
        <v>3.2111839817749401</v>
      </c>
      <c r="AT37" s="8">
        <v>3.6862332923458547</v>
      </c>
      <c r="AU37" s="8">
        <v>2.2798795287760898</v>
      </c>
      <c r="AV37" s="8">
        <v>3.6776725059648325</v>
      </c>
      <c r="AW37" s="8">
        <v>3.6999656565462273</v>
      </c>
      <c r="AX37" s="8">
        <v>3.733528489369569</v>
      </c>
      <c r="AY37" s="8">
        <v>3.5601656737467415</v>
      </c>
      <c r="AZ37" s="8">
        <v>3.8589635050096036</v>
      </c>
      <c r="BA37" s="8">
        <v>3.1957086259540302</v>
      </c>
      <c r="BB37" s="9">
        <v>3.4646564311154253</v>
      </c>
      <c r="BC37" s="9">
        <v>3.4901808009024808</v>
      </c>
      <c r="BD37" s="9">
        <v>3.4443591466106076</v>
      </c>
      <c r="BE37" s="9">
        <v>3.3056849256115624</v>
      </c>
      <c r="BF37" s="9">
        <v>3.515122833961867</v>
      </c>
      <c r="BG37" s="9">
        <v>3.6199917702935553</v>
      </c>
      <c r="BH37" s="9">
        <v>3.5302198464012702</v>
      </c>
      <c r="BI37" s="9">
        <v>3.4164411671138835</v>
      </c>
      <c r="BJ37" s="9">
        <v>3.672970048288152</v>
      </c>
      <c r="BK37" s="9">
        <v>3.774980025376117</v>
      </c>
      <c r="BL37" s="9">
        <v>3.5669176923347083</v>
      </c>
      <c r="BM37" s="9">
        <v>3.4990511875963701</v>
      </c>
      <c r="BN37" s="9">
        <v>4.0754230090885653</v>
      </c>
      <c r="BO37" s="10">
        <v>3.1027238369961418</v>
      </c>
      <c r="BP37" s="10">
        <v>3.2165339422970591</v>
      </c>
      <c r="BQ37" s="10">
        <v>3.1027238369961418</v>
      </c>
      <c r="BR37" s="10">
        <v>3.2416093788052582</v>
      </c>
      <c r="BS37" s="10">
        <v>3.1027238369961418</v>
      </c>
      <c r="BT37" s="10">
        <v>3.2435277464770897</v>
      </c>
      <c r="BU37" s="10">
        <v>3.1027238369961418</v>
      </c>
      <c r="BV37" s="10">
        <v>3.3083959162550509</v>
      </c>
      <c r="BW37" s="10">
        <v>3.264973848215754</v>
      </c>
      <c r="BX37" s="10">
        <v>3.3564608432695415</v>
      </c>
      <c r="BY37" s="10">
        <v>3.1027238369961418</v>
      </c>
      <c r="BZ37" s="10">
        <v>3.1942934135086922</v>
      </c>
      <c r="CA37" s="10">
        <v>3.5270896769414706</v>
      </c>
    </row>
    <row r="38" spans="1:79" x14ac:dyDescent="0.25">
      <c r="A38" t="s">
        <v>128</v>
      </c>
      <c r="B38" s="1">
        <v>3.6502835402918508</v>
      </c>
      <c r="C38" s="1">
        <v>4.5991908218293363</v>
      </c>
      <c r="D38" s="1">
        <v>3.91556444867006</v>
      </c>
      <c r="E38" s="1">
        <v>4.1902583480021702</v>
      </c>
      <c r="F38" s="1">
        <v>4.1201000271615875</v>
      </c>
      <c r="G38" s="1">
        <v>3.840407254144885</v>
      </c>
      <c r="H38" s="1">
        <v>4.4375941647413883</v>
      </c>
      <c r="I38" s="1">
        <v>5.5073118403772225</v>
      </c>
      <c r="J38" s="1">
        <v>3.9433222072260827</v>
      </c>
      <c r="K38" s="1">
        <v>3.9906331835200923</v>
      </c>
      <c r="L38" s="1">
        <v>4.8095327100823893</v>
      </c>
      <c r="M38" s="1">
        <v>4.5767673116464467</v>
      </c>
      <c r="N38" s="1">
        <v>10.372568446810876</v>
      </c>
      <c r="O38" s="3">
        <v>4.1416141665829258</v>
      </c>
      <c r="P38" s="3">
        <v>4.7437571659989137</v>
      </c>
      <c r="Q38" s="3">
        <v>3.6890212128102502</v>
      </c>
      <c r="R38" s="3">
        <v>4.372676010886404</v>
      </c>
      <c r="S38" s="3">
        <v>4.1934525750577718</v>
      </c>
      <c r="T38" s="3">
        <v>4.2552818523198717</v>
      </c>
      <c r="U38" s="3">
        <v>4.5139570434344298</v>
      </c>
      <c r="V38" s="3">
        <v>4.0567738097289237</v>
      </c>
      <c r="W38" s="3">
        <v>4.124845949438944</v>
      </c>
      <c r="X38" s="3">
        <v>4.5397394947084706</v>
      </c>
      <c r="Y38" s="3">
        <v>4.0443253035616635</v>
      </c>
      <c r="Z38" s="3">
        <v>4.294703988628549</v>
      </c>
      <c r="AA38" s="3">
        <v>4.29</v>
      </c>
      <c r="AB38" s="4">
        <v>4.5838611175226411</v>
      </c>
      <c r="AC38" s="4">
        <v>4.4199130712813597</v>
      </c>
      <c r="AD38" s="4">
        <v>4.2141369326298035</v>
      </c>
      <c r="AE38" s="4">
        <v>4.7419788879798341</v>
      </c>
      <c r="AF38" s="4">
        <v>4.394150272487825</v>
      </c>
      <c r="AG38" s="4">
        <v>4.336234181582852</v>
      </c>
      <c r="AH38" s="4">
        <v>3.7260663437673798</v>
      </c>
      <c r="AI38" s="4">
        <v>3.5133111933241521</v>
      </c>
      <c r="AJ38" s="4">
        <v>3.4739363563507633</v>
      </c>
      <c r="AK38" s="4">
        <v>3.4645709340613382</v>
      </c>
      <c r="AL38" s="4">
        <v>3.4529258325833414</v>
      </c>
      <c r="AM38" s="4">
        <v>3.2344710438368409</v>
      </c>
      <c r="AN38" s="4">
        <v>3.3379464367553111</v>
      </c>
      <c r="AO38" s="8">
        <v>4.0461379787654614</v>
      </c>
      <c r="AP38" s="8">
        <v>4.2952823025186806</v>
      </c>
      <c r="AQ38" s="8">
        <v>4.4408118319863776</v>
      </c>
      <c r="AR38" s="8">
        <v>3.6922200954132243</v>
      </c>
      <c r="AS38" s="8">
        <v>6.3317706419857869</v>
      </c>
      <c r="AT38" s="8">
        <v>3.5958351609939116</v>
      </c>
      <c r="AU38" s="8">
        <v>6.4524494623637665</v>
      </c>
      <c r="AV38" s="8">
        <v>4.9659537186437701</v>
      </c>
      <c r="AW38" s="8">
        <v>3.5306809978200628</v>
      </c>
      <c r="AX38" s="8">
        <v>5.3808045397430675</v>
      </c>
      <c r="AY38" s="8">
        <v>5.3306921423247893</v>
      </c>
      <c r="AZ38" s="8">
        <v>4.90648879937108</v>
      </c>
      <c r="BA38" s="8">
        <v>3.6884213902168201</v>
      </c>
      <c r="BB38" s="9">
        <v>3.5424737600935083</v>
      </c>
      <c r="BC38" s="9">
        <v>4.367515154933729</v>
      </c>
      <c r="BD38" s="9">
        <v>3.6842607638570706</v>
      </c>
      <c r="BE38" s="9">
        <v>3.5189279722893416</v>
      </c>
      <c r="BF38" s="9">
        <v>3.7221285971534535</v>
      </c>
      <c r="BG38" s="9">
        <v>3.9290311687908841</v>
      </c>
      <c r="BH38" s="9">
        <v>4.0848704228775832</v>
      </c>
      <c r="BI38" s="9">
        <v>3.756644329465018</v>
      </c>
      <c r="BJ38" s="9">
        <v>4.7006987009119774</v>
      </c>
      <c r="BK38" s="9">
        <v>6.28608709371583</v>
      </c>
      <c r="BL38" s="9">
        <v>4.1668070947425822</v>
      </c>
      <c r="BM38" s="9">
        <v>4.2723329634365603</v>
      </c>
      <c r="BN38" s="9">
        <v>6.2815984534880309</v>
      </c>
      <c r="BO38" s="10">
        <v>3.2494052831208671</v>
      </c>
      <c r="BP38" s="10">
        <v>3.2423682715025639</v>
      </c>
      <c r="BQ38" s="10">
        <v>3.4213613068995241</v>
      </c>
      <c r="BR38" s="10">
        <v>3.2764422483718545</v>
      </c>
      <c r="BS38" s="10">
        <v>3.2497749352922654</v>
      </c>
      <c r="BT38" s="10">
        <v>3.6058740387774857</v>
      </c>
      <c r="BU38" s="10">
        <v>3.3045365700848923</v>
      </c>
      <c r="BV38" s="10">
        <v>4.3984786746746565</v>
      </c>
      <c r="BW38" s="10">
        <v>3.4778249995513564</v>
      </c>
      <c r="BX38" s="10">
        <v>3.2551497454959488</v>
      </c>
      <c r="BY38" s="10">
        <v>3.2753666416510958</v>
      </c>
      <c r="BZ38" s="10">
        <v>3.1027238369961418</v>
      </c>
      <c r="CA38" s="10">
        <v>3.2058512437800211</v>
      </c>
    </row>
    <row r="39" spans="1:79" x14ac:dyDescent="0.25">
      <c r="A39" t="s">
        <v>129</v>
      </c>
      <c r="B39" s="1">
        <v>3.6598221797240096</v>
      </c>
      <c r="C39" s="1">
        <v>3.645162485207897</v>
      </c>
      <c r="D39" s="1">
        <v>3.7960259851694071</v>
      </c>
      <c r="E39" s="1">
        <v>3.5185720174308734</v>
      </c>
      <c r="F39" s="1">
        <v>3.499087995918571</v>
      </c>
      <c r="G39" s="1">
        <v>3.4411989619092083</v>
      </c>
      <c r="H39" s="1">
        <v>3.604070845671091</v>
      </c>
      <c r="I39" s="1">
        <v>4.0836951301571638</v>
      </c>
      <c r="J39" s="1">
        <v>4.3710445172741501</v>
      </c>
      <c r="K39" s="1">
        <v>3.9318802227056247</v>
      </c>
      <c r="L39" s="1">
        <v>3.6816504296533283</v>
      </c>
      <c r="M39" s="1">
        <v>3.7756321739390404</v>
      </c>
      <c r="N39" s="1">
        <v>5.65323082412415</v>
      </c>
      <c r="O39" s="3">
        <v>3.4541273143608806</v>
      </c>
      <c r="P39" s="3">
        <v>3.9377267950430488</v>
      </c>
      <c r="Q39" s="3">
        <v>3.3679767009383887</v>
      </c>
      <c r="R39" s="3">
        <v>3.5405813378000084</v>
      </c>
      <c r="S39" s="3">
        <v>3.4681043235143618</v>
      </c>
      <c r="T39" s="3">
        <v>3.5686094387336169</v>
      </c>
      <c r="U39" s="3">
        <v>3.751294293271457</v>
      </c>
      <c r="V39" s="3">
        <v>4.0581898015161109</v>
      </c>
      <c r="W39" s="3">
        <v>3.5054393638282542</v>
      </c>
      <c r="X39" s="3">
        <v>3.3685117468809027</v>
      </c>
      <c r="Y39" s="3">
        <v>4.0393693429941733</v>
      </c>
      <c r="Z39" s="3">
        <v>3.5775076817605447</v>
      </c>
      <c r="AA39" s="3">
        <v>6.4646187382902758</v>
      </c>
      <c r="AB39" s="4">
        <v>3.6003410639400668</v>
      </c>
      <c r="AC39" s="4">
        <v>3.6875669036024021</v>
      </c>
      <c r="AD39" s="4">
        <v>3.5708273047362762</v>
      </c>
      <c r="AE39" s="4">
        <v>4.8137211038427301</v>
      </c>
      <c r="AF39" s="4">
        <v>4.5677466563665696</v>
      </c>
      <c r="AG39" s="4">
        <v>3.5673763984154871</v>
      </c>
      <c r="AH39" s="4">
        <v>3.6835420781597992</v>
      </c>
      <c r="AI39" s="4">
        <v>3.8041078572305045</v>
      </c>
      <c r="AJ39" s="4">
        <v>3.6711889572753433</v>
      </c>
      <c r="AK39" s="4">
        <v>3.3292636057770548</v>
      </c>
      <c r="AL39" s="4">
        <v>3.6430903904213126</v>
      </c>
      <c r="AM39" s="4">
        <v>3.2663599316380041</v>
      </c>
      <c r="AN39" s="4">
        <v>3.4175049105252215</v>
      </c>
      <c r="AO39" s="8">
        <v>4.0321784418085924</v>
      </c>
      <c r="AP39" s="8">
        <v>3.482160327345849</v>
      </c>
      <c r="AQ39" s="8">
        <v>4.4153225134692091</v>
      </c>
      <c r="AR39" s="8">
        <v>7.5487276128933463</v>
      </c>
      <c r="AS39" s="8">
        <v>6.0561244373996912</v>
      </c>
      <c r="AT39" s="8">
        <v>5.3319249603394638</v>
      </c>
      <c r="AU39" s="8">
        <v>6.6646776681154174</v>
      </c>
      <c r="AV39" s="8">
        <v>4.1943177852544</v>
      </c>
      <c r="AW39" s="8">
        <v>4.0110963662538683</v>
      </c>
      <c r="AX39" s="8">
        <v>5.4163090906512332</v>
      </c>
      <c r="AY39" s="8">
        <v>4.6224508659070302</v>
      </c>
      <c r="AZ39" s="8">
        <v>6.897301600327209</v>
      </c>
      <c r="BA39" s="8">
        <v>3.7475191864419002</v>
      </c>
      <c r="BB39" s="9">
        <v>3.5448883817548174</v>
      </c>
      <c r="BC39" s="9">
        <v>4.3696712547762067</v>
      </c>
      <c r="BD39" s="9">
        <v>3.6576634464405933</v>
      </c>
      <c r="BE39" s="9">
        <v>3.5358391775811349</v>
      </c>
      <c r="BF39" s="9">
        <v>3.721158913754318</v>
      </c>
      <c r="BG39" s="9">
        <v>3.910643500896859</v>
      </c>
      <c r="BH39" s="9">
        <v>4.0974979218023604</v>
      </c>
      <c r="BI39" s="9">
        <v>3.7566289178504384</v>
      </c>
      <c r="BJ39" s="9">
        <v>4.7053025242553455</v>
      </c>
      <c r="BK39" s="9">
        <v>6.2836781920934408</v>
      </c>
      <c r="BL39" s="9">
        <v>4.161302006163667</v>
      </c>
      <c r="BM39" s="9">
        <v>4.2701756366500083</v>
      </c>
      <c r="BN39" s="9">
        <v>6.2791466558488063</v>
      </c>
      <c r="BO39" s="10">
        <v>3.3496279062236631</v>
      </c>
      <c r="BP39" s="10">
        <v>3.2730464733081037</v>
      </c>
      <c r="BQ39" s="10">
        <v>3.2502259377032874</v>
      </c>
      <c r="BR39" s="10">
        <v>3.5840983208647992</v>
      </c>
      <c r="BS39" s="10">
        <v>3.4403736646046146</v>
      </c>
      <c r="BT39" s="10">
        <v>3.3818673580244907</v>
      </c>
      <c r="BU39" s="10">
        <v>3.2183786591239576</v>
      </c>
      <c r="BV39" s="10">
        <v>3.4612857763421805</v>
      </c>
      <c r="BW39" s="10">
        <v>3.7534207027773867</v>
      </c>
      <c r="BX39" s="10">
        <v>3.3221604033047871</v>
      </c>
      <c r="BY39" s="10">
        <v>3.2154165810022084</v>
      </c>
      <c r="BZ39" s="10">
        <v>3.1027238369961418</v>
      </c>
      <c r="CA39" s="10">
        <v>3.4285805389505204</v>
      </c>
    </row>
    <row r="40" spans="1:79" x14ac:dyDescent="0.25">
      <c r="A40" t="s">
        <v>130</v>
      </c>
      <c r="B40" s="1">
        <v>9.4421819373615747</v>
      </c>
      <c r="C40" s="1">
        <v>11.756102873509994</v>
      </c>
      <c r="D40" s="1">
        <v>7.5627239111466844</v>
      </c>
      <c r="E40" s="1">
        <v>11.151419116596863</v>
      </c>
      <c r="F40" s="1">
        <v>9.9820849923564694</v>
      </c>
      <c r="G40" s="1">
        <v>7.5376382786049838</v>
      </c>
      <c r="H40" s="1">
        <v>9.8992377869118435</v>
      </c>
      <c r="I40" s="1">
        <v>10.350035567602799</v>
      </c>
      <c r="J40" s="1">
        <v>11.786810137217314</v>
      </c>
      <c r="K40" s="1">
        <v>8.7921884439895521</v>
      </c>
      <c r="L40" s="1">
        <v>9.6263254787753176</v>
      </c>
      <c r="M40" s="1">
        <v>12.631419763828919</v>
      </c>
      <c r="N40" s="1">
        <v>30.106021007299248</v>
      </c>
      <c r="O40" s="3">
        <v>11.260549003116811</v>
      </c>
      <c r="P40" s="3">
        <v>12.197119396197182</v>
      </c>
      <c r="Q40" s="3">
        <v>6.0007269420473444</v>
      </c>
      <c r="R40" s="3">
        <v>10.270777400151278</v>
      </c>
      <c r="S40" s="3">
        <v>9.8582926239770767</v>
      </c>
      <c r="T40" s="3">
        <v>8.4356688449675516</v>
      </c>
      <c r="U40" s="3">
        <v>11.977944878637196</v>
      </c>
      <c r="V40" s="3">
        <v>11.108170787258407</v>
      </c>
      <c r="W40" s="3">
        <v>9.9802466197281952</v>
      </c>
      <c r="X40" s="3">
        <v>8.7353842251940979</v>
      </c>
      <c r="Y40" s="3">
        <v>7.4400253014202304</v>
      </c>
      <c r="Z40" s="3">
        <v>8.4495532647316907</v>
      </c>
      <c r="AA40" s="3">
        <v>11.86</v>
      </c>
      <c r="AB40" s="4">
        <v>11.382342153767524</v>
      </c>
      <c r="AC40" s="4">
        <v>10.270580764194488</v>
      </c>
      <c r="AD40" s="4">
        <v>7.9713000154339362</v>
      </c>
      <c r="AE40" s="4">
        <v>14.025737742137878</v>
      </c>
      <c r="AF40" s="4">
        <v>12.912314873636454</v>
      </c>
      <c r="AG40" s="4">
        <v>8.3418264122724963</v>
      </c>
      <c r="AH40" s="4">
        <v>5.6839185422276248</v>
      </c>
      <c r="AI40" s="4">
        <v>4.1904083344337719</v>
      </c>
      <c r="AJ40" s="4">
        <v>4.1564565218635767</v>
      </c>
      <c r="AK40" s="4">
        <v>3.896911072570489</v>
      </c>
      <c r="AL40" s="4">
        <v>3.665986316823111</v>
      </c>
      <c r="AM40" s="4">
        <v>3.6447899815671714</v>
      </c>
      <c r="AN40" s="4">
        <v>3.6423470033900491</v>
      </c>
      <c r="AO40" s="8">
        <v>6.5074499536695187</v>
      </c>
      <c r="AP40" s="8">
        <v>7.642436958494506</v>
      </c>
      <c r="AQ40" s="8">
        <v>6.9108850212121942</v>
      </c>
      <c r="AR40" s="8">
        <v>7.6011366487165004</v>
      </c>
      <c r="AS40" s="8">
        <v>5.1485637984299997</v>
      </c>
      <c r="AT40" s="8">
        <v>5.8132126561115998</v>
      </c>
      <c r="AU40" s="8">
        <v>4.7977944100319201</v>
      </c>
      <c r="AV40" s="8">
        <v>3.5378844711598001</v>
      </c>
      <c r="AW40" s="8">
        <v>4.2825903809295998</v>
      </c>
      <c r="AX40" s="8">
        <v>5.3753094441457998</v>
      </c>
      <c r="AY40" s="8">
        <v>6.7767633313367996</v>
      </c>
      <c r="AZ40" s="8">
        <v>3.6070075987349499</v>
      </c>
      <c r="BA40" s="8">
        <v>5.4916720928663096</v>
      </c>
      <c r="BB40" s="9">
        <v>3.6946770701579292</v>
      </c>
      <c r="BC40" s="9">
        <v>4.6389022604353389</v>
      </c>
      <c r="BD40" s="9">
        <v>4.1967767000076917</v>
      </c>
      <c r="BE40" s="9">
        <v>3.7609455165787793</v>
      </c>
      <c r="BF40" s="9">
        <v>3.7910506884763286</v>
      </c>
      <c r="BG40" s="9">
        <v>3.9605154130016924</v>
      </c>
      <c r="BH40" s="9">
        <v>5.1802805681886568</v>
      </c>
      <c r="BI40" s="9">
        <v>3.5732634727325316</v>
      </c>
      <c r="BJ40" s="9">
        <v>3.7444914697937071</v>
      </c>
      <c r="BK40" s="9">
        <v>3.5743798422119641</v>
      </c>
      <c r="BL40" s="9">
        <v>4.1068912260752226</v>
      </c>
      <c r="BM40" s="9">
        <v>4.627421949944087</v>
      </c>
      <c r="BN40" s="9">
        <v>5.7721588466102416</v>
      </c>
      <c r="BO40" s="10">
        <v>3.3517517592398511</v>
      </c>
      <c r="BP40" s="10">
        <v>3.4299157063312586</v>
      </c>
      <c r="BQ40" s="10">
        <v>3.3488236721715068</v>
      </c>
      <c r="BR40" s="10">
        <v>3.8612034047047854</v>
      </c>
      <c r="BS40" s="10">
        <v>3.7266277369444722</v>
      </c>
      <c r="BT40" s="10">
        <v>4.0184332908844453</v>
      </c>
      <c r="BU40" s="10">
        <v>3.5654259933956212</v>
      </c>
      <c r="BV40" s="10">
        <v>4.0270190180031804</v>
      </c>
      <c r="BW40" s="10">
        <v>3.9177144522677696</v>
      </c>
      <c r="BX40" s="10">
        <v>3.9360260154287148</v>
      </c>
      <c r="BY40" s="10">
        <v>3.754537593814927</v>
      </c>
      <c r="BZ40" s="10">
        <v>3.3126052108153039</v>
      </c>
      <c r="CA40" s="10">
        <v>3.8711855480813995</v>
      </c>
    </row>
    <row r="41" spans="1:79" x14ac:dyDescent="0.25">
      <c r="A41" t="s">
        <v>131</v>
      </c>
      <c r="B41" s="1">
        <v>4.3672140235275148</v>
      </c>
      <c r="C41" s="1">
        <v>5.4148518957735261</v>
      </c>
      <c r="D41" s="1">
        <v>4.1121207609705408</v>
      </c>
      <c r="E41" s="1">
        <v>5.0065056917351702</v>
      </c>
      <c r="F41" s="1">
        <v>4.2175346742241242</v>
      </c>
      <c r="G41" s="1">
        <v>4.218117883065351</v>
      </c>
      <c r="H41" s="1">
        <v>5.0655646276061495</v>
      </c>
      <c r="I41" s="1">
        <v>4.9922531288980903</v>
      </c>
      <c r="J41" s="1">
        <v>5.0801228662450866</v>
      </c>
      <c r="K41" s="1">
        <v>11.091223543156376</v>
      </c>
      <c r="L41" s="1">
        <v>5.9248214569896795</v>
      </c>
      <c r="M41" s="1">
        <v>5.4711837069002049</v>
      </c>
      <c r="N41" s="1">
        <v>11.782449090623011</v>
      </c>
      <c r="O41" s="3">
        <v>4.3360642348659582</v>
      </c>
      <c r="P41" s="3">
        <v>5.6706053824939628</v>
      </c>
      <c r="Q41" s="3">
        <v>8.5973732166299683</v>
      </c>
      <c r="R41" s="3">
        <v>4.6807171599905262</v>
      </c>
      <c r="S41" s="3">
        <v>11.807435075640649</v>
      </c>
      <c r="T41" s="3">
        <v>4.5420024113614614</v>
      </c>
      <c r="U41" s="3">
        <v>5.2730058875427153</v>
      </c>
      <c r="V41" s="3">
        <v>13.05418135516053</v>
      </c>
      <c r="W41" s="3">
        <v>12.414033912699503</v>
      </c>
      <c r="X41" s="3">
        <v>11.660745630866581</v>
      </c>
      <c r="Y41" s="3">
        <v>4.7111704975754574</v>
      </c>
      <c r="Z41" s="3">
        <v>4.2710454502216262</v>
      </c>
      <c r="AA41" s="3">
        <v>13.580099133023412</v>
      </c>
      <c r="AB41" s="4">
        <v>5.3648814391117776</v>
      </c>
      <c r="AC41" s="4">
        <v>4.5996830572563434</v>
      </c>
      <c r="AD41" s="4">
        <v>11.129585108153027</v>
      </c>
      <c r="AE41" s="4">
        <v>5.2052275817004654</v>
      </c>
      <c r="AF41" s="4">
        <v>16.634487037667046</v>
      </c>
      <c r="AG41" s="4">
        <v>4.3760726708889113</v>
      </c>
      <c r="AH41" s="4">
        <v>6.0081524503299919</v>
      </c>
      <c r="AI41" s="4">
        <v>4.1412154354094826</v>
      </c>
      <c r="AJ41" s="4">
        <v>3.9091627546780368</v>
      </c>
      <c r="AK41" s="4">
        <v>3.5655304760198474</v>
      </c>
      <c r="AL41" s="4">
        <v>3.5357933873443064</v>
      </c>
      <c r="AM41" s="4">
        <v>3.2801498254076979</v>
      </c>
      <c r="AN41" s="4">
        <v>3.6816640029893315</v>
      </c>
      <c r="AO41" s="8">
        <v>4.108584336220332</v>
      </c>
      <c r="AP41" s="8">
        <v>4.8623903499766161</v>
      </c>
      <c r="AQ41" s="8">
        <v>4.2336693564445405</v>
      </c>
      <c r="AR41" s="8">
        <v>5.5731649170659754</v>
      </c>
      <c r="AS41" s="8">
        <v>4.6556852778593978</v>
      </c>
      <c r="AT41" s="8">
        <v>5.1619350781003028</v>
      </c>
      <c r="AU41" s="8">
        <v>5.1651998907781875</v>
      </c>
      <c r="AV41" s="8">
        <v>4.7687099594005726</v>
      </c>
      <c r="AW41" s="8">
        <v>4.6858665630678003</v>
      </c>
      <c r="AX41" s="8">
        <v>4.3810814199770203</v>
      </c>
      <c r="AY41" s="8">
        <v>4.9431660463187628</v>
      </c>
      <c r="AZ41" s="8">
        <v>4.1522821374960177</v>
      </c>
      <c r="BA41" s="8">
        <v>4.664935465732456</v>
      </c>
      <c r="BB41" s="9">
        <v>3.4548076911876247</v>
      </c>
      <c r="BC41" s="9">
        <v>3.9914742558199148</v>
      </c>
      <c r="BD41" s="9">
        <v>3.7679754657872944</v>
      </c>
      <c r="BE41" s="9">
        <v>3.502858271079083</v>
      </c>
      <c r="BF41" s="9">
        <v>3.5319996463440084</v>
      </c>
      <c r="BG41" s="9">
        <v>3.5906270313563478</v>
      </c>
      <c r="BH41" s="9">
        <v>4.2771911446840294</v>
      </c>
      <c r="BI41" s="9">
        <v>3.4162483958171723</v>
      </c>
      <c r="BJ41" s="9">
        <v>3.4703613961515045</v>
      </c>
      <c r="BK41" s="9">
        <v>3.3316522991602975</v>
      </c>
      <c r="BL41" s="9">
        <v>3.6947155628563149</v>
      </c>
      <c r="BM41" s="9">
        <v>3.9286912197812338</v>
      </c>
      <c r="BN41" s="9">
        <v>4.5315366211663539</v>
      </c>
      <c r="BO41" s="10">
        <v>3.3403759741234906</v>
      </c>
      <c r="BP41" s="10">
        <v>3.5608221914275848</v>
      </c>
      <c r="BQ41" s="10">
        <v>3.239363036584924</v>
      </c>
      <c r="BR41" s="10">
        <v>3.2647183787943752</v>
      </c>
      <c r="BS41" s="10">
        <v>3.4876897709783741</v>
      </c>
      <c r="BT41" s="10">
        <v>3.4564505522015887</v>
      </c>
      <c r="BU41" s="10">
        <v>3.1951318181670447</v>
      </c>
      <c r="BV41" s="10">
        <v>3.7470113136657397</v>
      </c>
      <c r="BW41" s="10">
        <v>3.8037082582185704</v>
      </c>
      <c r="BX41" s="10">
        <v>3.3993538333590987</v>
      </c>
      <c r="BY41" s="10">
        <v>3.4977455267243229</v>
      </c>
      <c r="BZ41" s="10">
        <v>3.3425911040836169</v>
      </c>
      <c r="CA41" s="10">
        <v>3.5871036370087013</v>
      </c>
    </row>
    <row r="42" spans="1:79" x14ac:dyDescent="0.25">
      <c r="A42" t="s">
        <v>132</v>
      </c>
      <c r="B42" s="1">
        <v>10.464752936057504</v>
      </c>
      <c r="C42" s="1">
        <v>13.152874342384495</v>
      </c>
      <c r="D42" s="1">
        <v>9.5255769113464961</v>
      </c>
      <c r="E42" s="1">
        <v>12.594259283028627</v>
      </c>
      <c r="F42" s="1">
        <v>11.899186338202584</v>
      </c>
      <c r="G42" s="1">
        <v>10.753002900124338</v>
      </c>
      <c r="H42" s="1">
        <v>11.577443900356171</v>
      </c>
      <c r="I42" s="1">
        <v>12.236354327345676</v>
      </c>
      <c r="J42" s="1">
        <v>5.0549244574502321</v>
      </c>
      <c r="K42" s="1">
        <v>11.036193327313542</v>
      </c>
      <c r="L42" s="1">
        <v>13.683139576405409</v>
      </c>
      <c r="M42" s="1">
        <v>15.235499699245924</v>
      </c>
      <c r="N42" s="1">
        <v>11.902506243661911</v>
      </c>
      <c r="O42" s="3">
        <v>4.2954493208150506</v>
      </c>
      <c r="P42" s="3">
        <v>5.6141061896902658</v>
      </c>
      <c r="Q42" s="3">
        <v>8.600287358431526</v>
      </c>
      <c r="R42" s="3">
        <v>12.559619783268047</v>
      </c>
      <c r="S42" s="3">
        <v>11.808993144986491</v>
      </c>
      <c r="T42" s="3">
        <v>12.963582706091454</v>
      </c>
      <c r="U42" s="3">
        <v>5.426421161847629</v>
      </c>
      <c r="V42" s="3">
        <v>13.038024404118936</v>
      </c>
      <c r="W42" s="3">
        <v>12.385878320733992</v>
      </c>
      <c r="X42" s="3">
        <v>11.635972702335994</v>
      </c>
      <c r="Y42" s="3">
        <v>11.002537353617287</v>
      </c>
      <c r="Z42" s="3">
        <v>9.2625578679549285</v>
      </c>
      <c r="AA42" s="3">
        <v>13.610616592330144</v>
      </c>
      <c r="AB42" s="4">
        <v>13.625664821986197</v>
      </c>
      <c r="AC42" s="4">
        <v>12.687443030584145</v>
      </c>
      <c r="AD42" s="4">
        <v>11.189212230281699</v>
      </c>
      <c r="AE42" s="4">
        <v>5.6487960540087849</v>
      </c>
      <c r="AF42" s="4">
        <v>4.551809730170354</v>
      </c>
      <c r="AG42" s="4">
        <v>11.911301072831225</v>
      </c>
      <c r="AH42" s="4">
        <v>6.0089294992345428</v>
      </c>
      <c r="AI42" s="4">
        <v>3.7074505882526365</v>
      </c>
      <c r="AJ42" s="4">
        <v>3.1738025326193373</v>
      </c>
      <c r="AK42" s="4">
        <v>3.3174216588640131</v>
      </c>
      <c r="AL42" s="4">
        <v>3.2712407322621004</v>
      </c>
      <c r="AM42" s="4">
        <v>3.2867241508583498</v>
      </c>
      <c r="AN42" s="4">
        <v>3.5328597469646343</v>
      </c>
      <c r="AO42" s="8">
        <v>6.6757071343731065</v>
      </c>
      <c r="AP42" s="8">
        <v>7.4563716934817643</v>
      </c>
      <c r="AQ42" s="8">
        <v>6.8424352862572979</v>
      </c>
      <c r="AR42" s="8">
        <v>5.6067283996994188</v>
      </c>
      <c r="AS42" s="8">
        <v>5.1093996670652597</v>
      </c>
      <c r="AT42" s="8">
        <v>5.2012413985835737</v>
      </c>
      <c r="AU42" s="8">
        <v>5.1646794741130915</v>
      </c>
      <c r="AV42" s="8">
        <v>5.6551644666084355</v>
      </c>
      <c r="AW42" s="8">
        <v>4.7243537380670997</v>
      </c>
      <c r="AX42" s="8">
        <v>3.3863130962725001</v>
      </c>
      <c r="AY42" s="8">
        <v>5.5622656308569907</v>
      </c>
      <c r="AZ42" s="8">
        <v>6.4087644007861257</v>
      </c>
      <c r="BA42" s="8">
        <v>4.93610365962153</v>
      </c>
      <c r="BB42" s="9">
        <v>3.5589918046234525</v>
      </c>
      <c r="BC42" s="9">
        <v>4.2647464390508505</v>
      </c>
      <c r="BD42" s="9">
        <v>3.8799000829525063</v>
      </c>
      <c r="BE42" s="9">
        <v>3.5550587734078296</v>
      </c>
      <c r="BF42" s="9">
        <v>3.593334289866819</v>
      </c>
      <c r="BG42" s="9">
        <v>3.7217635064779655</v>
      </c>
      <c r="BH42" s="9">
        <v>4.6803192710051746</v>
      </c>
      <c r="BI42" s="9">
        <v>3.4805926134500775</v>
      </c>
      <c r="BJ42" s="9">
        <v>3.4866043316047626</v>
      </c>
      <c r="BK42" s="9">
        <v>3.3740746685588578</v>
      </c>
      <c r="BL42" s="9">
        <v>3.7874358248067539</v>
      </c>
      <c r="BM42" s="9">
        <v>4.3680071766074127</v>
      </c>
      <c r="BN42" s="9">
        <v>5.0673944543765748</v>
      </c>
      <c r="BO42" s="10">
        <v>3.5645222657217945</v>
      </c>
      <c r="BP42" s="10">
        <v>3.5523788582224216</v>
      </c>
      <c r="BQ42" s="10">
        <v>3.4405013009887759</v>
      </c>
      <c r="BR42" s="10">
        <v>3.1027238369961418</v>
      </c>
      <c r="BS42" s="10">
        <v>3.7515159426420897</v>
      </c>
      <c r="BT42" s="10">
        <v>3.4660948883768481</v>
      </c>
      <c r="BU42" s="10">
        <v>3.210260201044115</v>
      </c>
      <c r="BV42" s="10">
        <v>3.3535694533716707</v>
      </c>
      <c r="BW42" s="10">
        <v>3.4699389896600183</v>
      </c>
      <c r="BX42" s="10">
        <v>3.2737986071253404</v>
      </c>
      <c r="BY42" s="10">
        <v>3.2016195906221947</v>
      </c>
      <c r="BZ42" s="10">
        <v>3.272836939475813</v>
      </c>
      <c r="CA42" s="10">
        <v>3.9583132578682649</v>
      </c>
    </row>
    <row r="43" spans="1:79" x14ac:dyDescent="0.25">
      <c r="A43" t="s">
        <v>133</v>
      </c>
      <c r="B43" s="1">
        <v>8.6695561020682579</v>
      </c>
      <c r="C43" s="1">
        <v>12.052161870621525</v>
      </c>
      <c r="D43" s="1">
        <v>8.2556686594890198</v>
      </c>
      <c r="E43" s="1">
        <v>10.462714297941018</v>
      </c>
      <c r="F43" s="1">
        <v>9.2603480604525394</v>
      </c>
      <c r="G43" s="1">
        <v>9.1695027614241891</v>
      </c>
      <c r="H43" s="1">
        <v>10.674060741310303</v>
      </c>
      <c r="I43" s="1">
        <v>9.5826021211523482</v>
      </c>
      <c r="J43" s="1">
        <v>11.139168746934718</v>
      </c>
      <c r="K43" s="1">
        <v>4.3497825939486159</v>
      </c>
      <c r="L43" s="1">
        <v>8.2072521552841131</v>
      </c>
      <c r="M43" s="1">
        <v>12.041772822144402</v>
      </c>
      <c r="N43" s="1">
        <v>14.911415824600892</v>
      </c>
      <c r="O43" s="3">
        <v>10.443388295710189</v>
      </c>
      <c r="P43" s="3">
        <v>13.633099735415051</v>
      </c>
      <c r="Q43" s="3">
        <v>3.5781844803566631</v>
      </c>
      <c r="R43" s="3">
        <v>9.8497432135478977</v>
      </c>
      <c r="S43" s="3">
        <v>8.7157517434489176</v>
      </c>
      <c r="T43" s="3">
        <v>10.221630988199649</v>
      </c>
      <c r="U43" s="3">
        <v>9.5057090871928178</v>
      </c>
      <c r="V43" s="3">
        <v>4.2533501336154922</v>
      </c>
      <c r="W43" s="3">
        <v>4.5775486569927883</v>
      </c>
      <c r="X43" s="3">
        <v>8.0940796932456287</v>
      </c>
      <c r="Y43" s="3">
        <v>6.1008769873468891</v>
      </c>
      <c r="Z43" s="3">
        <v>7.43704162138767</v>
      </c>
      <c r="AA43" s="3">
        <v>7.44</v>
      </c>
      <c r="AB43" s="4">
        <v>8.5242988686835179</v>
      </c>
      <c r="AC43" s="4">
        <v>9.6988211836515177</v>
      </c>
      <c r="AD43" s="4">
        <v>8.5211916990812604</v>
      </c>
      <c r="AE43" s="4">
        <v>12.778599357797562</v>
      </c>
      <c r="AF43" s="4">
        <v>11.654495415304353</v>
      </c>
      <c r="AG43" s="4">
        <v>9.1953944363711582</v>
      </c>
      <c r="AH43" s="4">
        <v>5.3059012243145505</v>
      </c>
      <c r="AI43" s="4">
        <v>4.0046022453250281</v>
      </c>
      <c r="AJ43" s="4">
        <v>7.5491722027046819</v>
      </c>
      <c r="AK43" s="4">
        <v>6.0888277039857144</v>
      </c>
      <c r="AL43" s="4">
        <v>7.294269432833997</v>
      </c>
      <c r="AM43" s="4">
        <v>3.8031339500657086</v>
      </c>
      <c r="AN43" s="4">
        <v>5.6246996932207303</v>
      </c>
      <c r="AO43" s="8">
        <v>3.7115658912017504</v>
      </c>
      <c r="AP43" s="8">
        <v>6.8304507530526921</v>
      </c>
      <c r="AQ43" s="8">
        <v>6.0821726353548762</v>
      </c>
      <c r="AR43" s="8">
        <v>4.8634424609321227</v>
      </c>
      <c r="AS43" s="8">
        <v>4.6825591022992938</v>
      </c>
      <c r="AT43" s="8">
        <v>4.5015071008448411</v>
      </c>
      <c r="AU43" s="8">
        <v>4.0831184104586997</v>
      </c>
      <c r="AV43" s="8">
        <v>4.4372605701960497</v>
      </c>
      <c r="AW43" s="8">
        <v>4.4946035568013469</v>
      </c>
      <c r="AX43" s="8">
        <v>3.2384638383578399</v>
      </c>
      <c r="AY43" s="8">
        <v>5.6495528433733941</v>
      </c>
      <c r="AZ43" s="8">
        <v>5.2878719566170069</v>
      </c>
      <c r="BA43" s="8">
        <v>5.6445124288680324</v>
      </c>
      <c r="BB43" s="9">
        <v>3.2287339559513986</v>
      </c>
      <c r="BC43" s="9">
        <v>4.3607894921304737</v>
      </c>
      <c r="BD43" s="9">
        <v>3.8785321471873702</v>
      </c>
      <c r="BE43" s="9">
        <v>3.275257080247918</v>
      </c>
      <c r="BF43" s="9">
        <v>3.2988174417536391</v>
      </c>
      <c r="BG43" s="9">
        <v>3.7996940990667794</v>
      </c>
      <c r="BH43" s="9">
        <v>4.7844209868100966</v>
      </c>
      <c r="BI43" s="9">
        <v>3.4222718917799488</v>
      </c>
      <c r="BJ43" s="9">
        <v>3.2504455093916214</v>
      </c>
      <c r="BK43" s="9">
        <v>3.3187168586484384</v>
      </c>
      <c r="BL43" s="9">
        <v>3.7489272317244908</v>
      </c>
      <c r="BM43" s="9">
        <v>4.4392012177987041</v>
      </c>
      <c r="BN43" s="9">
        <v>5.2678049485669325</v>
      </c>
      <c r="BO43" s="10">
        <v>5.585940735146437</v>
      </c>
      <c r="BP43" s="10">
        <v>5.1049465171594397</v>
      </c>
      <c r="BQ43" s="10">
        <v>5.2417160391538715</v>
      </c>
      <c r="BR43" s="10">
        <v>4.2802776631557897</v>
      </c>
      <c r="BS43" s="10">
        <v>4.9904394764196303</v>
      </c>
      <c r="BT43" s="10">
        <v>5.3997934461491299</v>
      </c>
      <c r="BU43" s="10">
        <v>6.6910378279357099</v>
      </c>
      <c r="BV43" s="10">
        <v>5.1346948821805398</v>
      </c>
      <c r="BW43" s="10">
        <v>3.8613473974932142</v>
      </c>
      <c r="BX43" s="10">
        <v>5.2983336872145399</v>
      </c>
      <c r="BY43" s="10">
        <v>4.7935942551279398</v>
      </c>
      <c r="BZ43" s="10">
        <v>4.690221436438498</v>
      </c>
      <c r="CA43" s="10">
        <v>6.02737755671735</v>
      </c>
    </row>
    <row r="44" spans="1:79" x14ac:dyDescent="0.25">
      <c r="A44" t="s">
        <v>134</v>
      </c>
      <c r="B44" s="1">
        <v>8.6746447649736602</v>
      </c>
      <c r="C44" s="1">
        <v>12.042353175241235</v>
      </c>
      <c r="D44" s="1">
        <v>8.3415628159497803</v>
      </c>
      <c r="E44" s="1">
        <v>10.443939569804979</v>
      </c>
      <c r="F44" s="1">
        <v>9.1136743650233036</v>
      </c>
      <c r="G44" s="1">
        <v>9.0755630239414877</v>
      </c>
      <c r="H44" s="1">
        <v>10.65476485692267</v>
      </c>
      <c r="I44" s="1">
        <v>9.7040185486717405</v>
      </c>
      <c r="J44" s="1">
        <v>10.800035531116354</v>
      </c>
      <c r="K44" s="1">
        <v>8.3024360952834648</v>
      </c>
      <c r="L44" s="1">
        <v>8.2662135469637263</v>
      </c>
      <c r="M44" s="1">
        <v>12.127923183337973</v>
      </c>
      <c r="N44" s="1">
        <v>13.665181621091447</v>
      </c>
      <c r="O44" s="3">
        <v>10.552790687791354</v>
      </c>
      <c r="P44" s="3">
        <v>13.675230639332659</v>
      </c>
      <c r="Q44" s="3">
        <v>7.0402899875417804</v>
      </c>
      <c r="R44" s="3">
        <v>10.008934812298204</v>
      </c>
      <c r="S44" s="3">
        <v>8.7360198506251621</v>
      </c>
      <c r="T44" s="3">
        <v>10.407193163391648</v>
      </c>
      <c r="U44" s="3">
        <v>9.4512053115837205</v>
      </c>
      <c r="V44" s="3">
        <v>9.7241684117848308</v>
      </c>
      <c r="W44" s="3">
        <v>8.8853659499480404</v>
      </c>
      <c r="X44" s="3">
        <v>8.1663916600405422</v>
      </c>
      <c r="Y44" s="3">
        <v>7.3223885926831542</v>
      </c>
      <c r="Z44" s="3">
        <v>7.4325110171075224</v>
      </c>
      <c r="AA44" s="3">
        <v>16.509033951321097</v>
      </c>
      <c r="AB44" s="4">
        <v>8.5233102467399746</v>
      </c>
      <c r="AC44" s="4">
        <v>9.6281703580547404</v>
      </c>
      <c r="AD44" s="4">
        <v>8.2520060176767132</v>
      </c>
      <c r="AE44" s="4">
        <v>12.304932788826683</v>
      </c>
      <c r="AF44" s="4">
        <v>11.642692508298202</v>
      </c>
      <c r="AG44" s="4">
        <v>8.606438837058846</v>
      </c>
      <c r="AH44" s="4">
        <v>5.070495142978082</v>
      </c>
      <c r="AI44" s="4">
        <v>4.1873636449277942</v>
      </c>
      <c r="AJ44" s="4">
        <v>4.0151609540895938</v>
      </c>
      <c r="AK44" s="4">
        <v>3.8545360623581466</v>
      </c>
      <c r="AL44" s="4">
        <v>4.0411914917452423</v>
      </c>
      <c r="AM44" s="4">
        <v>3.7289042525838649</v>
      </c>
      <c r="AN44" s="4">
        <v>3.8921759704863375</v>
      </c>
      <c r="AO44" s="8">
        <v>6.8614433945463293</v>
      </c>
      <c r="AP44" s="8">
        <v>5.1269901120161183</v>
      </c>
      <c r="AQ44" s="8">
        <v>4.3197923401125164</v>
      </c>
      <c r="AR44" s="8">
        <v>3.0295914725862998</v>
      </c>
      <c r="AS44" s="8">
        <v>2.9354036641066998</v>
      </c>
      <c r="AT44" s="8">
        <v>3.7747449608746</v>
      </c>
      <c r="AU44" s="8">
        <v>3.2733785673328</v>
      </c>
      <c r="AV44" s="8">
        <v>3.1675702727720401</v>
      </c>
      <c r="AW44" s="8">
        <v>4.9102998420011401</v>
      </c>
      <c r="AX44" s="8">
        <v>4.3611303038595999</v>
      </c>
      <c r="AY44" s="8">
        <v>4.9554010855925901</v>
      </c>
      <c r="AZ44" s="8">
        <v>5.1695361890127662</v>
      </c>
      <c r="BA44" s="8">
        <v>5.6491296331694132</v>
      </c>
      <c r="BB44" s="9">
        <v>3.9314457049508631</v>
      </c>
      <c r="BC44" s="9">
        <v>4.333268025047702</v>
      </c>
      <c r="BD44" s="9">
        <v>3.8872073086964019</v>
      </c>
      <c r="BE44" s="9">
        <v>3.2544807403459823</v>
      </c>
      <c r="BF44" s="9">
        <v>3.5880090661589783</v>
      </c>
      <c r="BG44" s="9">
        <v>3.7943936322687954</v>
      </c>
      <c r="BH44" s="9">
        <v>4.7797955444556512</v>
      </c>
      <c r="BI44" s="9">
        <v>3.2805023473878001</v>
      </c>
      <c r="BJ44" s="9">
        <v>3.2517870765468468</v>
      </c>
      <c r="BK44" s="9">
        <v>3.3154803982113004</v>
      </c>
      <c r="BL44" s="9">
        <v>3.7709075671430425</v>
      </c>
      <c r="BM44" s="9">
        <v>4.1530149138123331</v>
      </c>
      <c r="BN44" s="9">
        <v>5.0784552483212648</v>
      </c>
      <c r="BO44" s="10">
        <v>5.5483540515956458</v>
      </c>
      <c r="BP44" s="10">
        <v>6.0817545808810438</v>
      </c>
      <c r="BQ44" s="10">
        <v>5.2282186069556156</v>
      </c>
      <c r="BR44" s="10">
        <v>3.7823666134537333</v>
      </c>
      <c r="BS44" s="10">
        <v>5.7815693054450499</v>
      </c>
      <c r="BT44" s="10">
        <v>5.6089353788233698</v>
      </c>
      <c r="BU44" s="10">
        <v>6.3805815356121798</v>
      </c>
      <c r="BV44" s="10">
        <v>6.9044642133980378</v>
      </c>
      <c r="BW44" s="10">
        <v>5.974445693119284</v>
      </c>
      <c r="BX44" s="10">
        <v>5.1545942691498796</v>
      </c>
      <c r="BY44" s="10">
        <v>4.8590499259138502</v>
      </c>
      <c r="BZ44" s="10">
        <v>4.6519003819716005</v>
      </c>
      <c r="CA44" s="10">
        <v>4.7306435266121403</v>
      </c>
    </row>
    <row r="45" spans="1:79" x14ac:dyDescent="0.25">
      <c r="A45" t="s">
        <v>135</v>
      </c>
      <c r="B45" s="1">
        <v>7.0516283743767687</v>
      </c>
      <c r="C45" s="1">
        <v>9.4555912176894736</v>
      </c>
      <c r="D45" s="1">
        <v>7.2295335293371705</v>
      </c>
      <c r="E45" s="1">
        <v>8.6372547900557866</v>
      </c>
      <c r="F45" s="1">
        <v>7.6888746968886661</v>
      </c>
      <c r="G45" s="1">
        <v>7.914070897783251</v>
      </c>
      <c r="H45" s="1">
        <v>7.9178742961586783</v>
      </c>
      <c r="I45" s="1">
        <v>8.2216721810244735</v>
      </c>
      <c r="J45" s="1">
        <v>9.6895010642413446</v>
      </c>
      <c r="K45" s="1">
        <v>7.3752624949301859</v>
      </c>
      <c r="L45" s="1">
        <v>9.2715443868291381</v>
      </c>
      <c r="M45" s="1">
        <v>9.7891991580651112</v>
      </c>
      <c r="N45" s="1">
        <v>12.637509690049383</v>
      </c>
      <c r="O45" s="3">
        <v>8.3586990778401731</v>
      </c>
      <c r="P45" s="3">
        <v>11.096800551178308</v>
      </c>
      <c r="Q45" s="3">
        <v>6.5352981298811228</v>
      </c>
      <c r="R45" s="3">
        <v>8.106355589329592</v>
      </c>
      <c r="S45" s="3">
        <v>7.6198737434148454</v>
      </c>
      <c r="T45" s="3">
        <v>9.0033300347243159</v>
      </c>
      <c r="U45" s="3">
        <v>9.5417895494037666</v>
      </c>
      <c r="V45" s="3">
        <v>7.8782011450478704</v>
      </c>
      <c r="W45" s="3">
        <v>7.6706094968234551</v>
      </c>
      <c r="X45" s="3">
        <v>7.0035856007566624</v>
      </c>
      <c r="Y45" s="3">
        <v>8.4508609819107043</v>
      </c>
      <c r="Z45" s="3">
        <v>5.7676041694308697</v>
      </c>
      <c r="AA45" s="3">
        <v>5.86</v>
      </c>
      <c r="AB45" s="4">
        <v>7.9372152226465085</v>
      </c>
      <c r="AC45" s="4">
        <v>7.9099058202353705</v>
      </c>
      <c r="AD45" s="4">
        <v>7.120323109115291</v>
      </c>
      <c r="AE45" s="4">
        <v>10.037162930766169</v>
      </c>
      <c r="AF45" s="4">
        <v>9.6485055837743694</v>
      </c>
      <c r="AG45" s="4">
        <v>7.8430490477187433</v>
      </c>
      <c r="AH45" s="4">
        <v>4.2984077694053777</v>
      </c>
      <c r="AI45" s="4">
        <v>3.6040599186012252</v>
      </c>
      <c r="AJ45" s="4">
        <v>3.6806349089916326</v>
      </c>
      <c r="AK45" s="4">
        <v>3.763310261039726</v>
      </c>
      <c r="AL45" s="4">
        <v>3.7143488739643868</v>
      </c>
      <c r="AM45" s="4">
        <v>3.1027238369961418</v>
      </c>
      <c r="AN45" s="4">
        <v>3.5418569492299246</v>
      </c>
      <c r="AO45" s="8">
        <v>3.0196929751322998</v>
      </c>
      <c r="AP45" s="8">
        <v>3.72112258895043</v>
      </c>
      <c r="AQ45" s="8">
        <v>3.6693070961115599</v>
      </c>
      <c r="AR45" s="8">
        <v>3.7459969186538999</v>
      </c>
      <c r="AS45" s="8">
        <v>3.6237396766184999</v>
      </c>
      <c r="AT45" s="8">
        <v>3.1460558392426998</v>
      </c>
      <c r="AU45" s="8">
        <v>3.9124971547640199</v>
      </c>
      <c r="AV45" s="8">
        <v>3.6394131112449002</v>
      </c>
      <c r="AW45" s="8">
        <v>3.1238439871643502</v>
      </c>
      <c r="AX45" s="8">
        <v>5.6962268920566297</v>
      </c>
      <c r="AY45" s="8">
        <v>4.5521940458473997</v>
      </c>
      <c r="AZ45" s="8">
        <v>5.2335918097343104</v>
      </c>
      <c r="BA45" s="8">
        <v>5.4682440130264274</v>
      </c>
      <c r="BB45" s="9">
        <v>3.4346091607179794</v>
      </c>
      <c r="BC45" s="9">
        <v>4.105687098031547</v>
      </c>
      <c r="BD45" s="9">
        <v>3.7914292926368898</v>
      </c>
      <c r="BE45" s="9">
        <v>3.3214680477418286</v>
      </c>
      <c r="BF45" s="9">
        <v>3.3398762658803158</v>
      </c>
      <c r="BG45" s="9">
        <v>3.7830976027922696</v>
      </c>
      <c r="BH45" s="9">
        <v>4.3761877300275529</v>
      </c>
      <c r="BI45" s="9">
        <v>3.4006293806630179</v>
      </c>
      <c r="BJ45" s="9">
        <v>3.4275173299224893</v>
      </c>
      <c r="BK45" s="9">
        <v>3.3022602810240227</v>
      </c>
      <c r="BL45" s="9">
        <v>3.7699178251320866</v>
      </c>
      <c r="BM45" s="9">
        <v>4.0036326602524213</v>
      </c>
      <c r="BN45" s="9">
        <v>4.5619628377296779</v>
      </c>
      <c r="BO45" s="10">
        <v>3.1027238369961418</v>
      </c>
      <c r="BP45" s="10">
        <v>3.1027238369961418</v>
      </c>
      <c r="BQ45" s="10">
        <v>3.1027238369961418</v>
      </c>
      <c r="BR45" s="10">
        <v>3.3871667004799964</v>
      </c>
      <c r="BS45" s="10">
        <v>3.3883777284809353</v>
      </c>
      <c r="BT45" s="10">
        <v>3.372806299091522</v>
      </c>
      <c r="BU45" s="10">
        <v>3.4848831000724951</v>
      </c>
      <c r="BV45" s="10">
        <v>3.7247480286986177</v>
      </c>
      <c r="BW45" s="10">
        <v>3.4840809907283679</v>
      </c>
      <c r="BX45" s="10">
        <v>3.4039607219251176</v>
      </c>
      <c r="BY45" s="10">
        <v>3.3386967536693031</v>
      </c>
      <c r="BZ45" s="10">
        <v>3.1027238369961418</v>
      </c>
      <c r="CA45" s="10">
        <v>3.443705736903079</v>
      </c>
    </row>
    <row r="46" spans="1:79" x14ac:dyDescent="0.25">
      <c r="A46" t="s">
        <v>136</v>
      </c>
      <c r="B46" s="1">
        <v>3.9723779443597276</v>
      </c>
      <c r="C46" s="1">
        <v>4.3271185599766824</v>
      </c>
      <c r="D46" s="1">
        <v>3.934652509251984</v>
      </c>
      <c r="E46" s="1">
        <v>4.1002203525236904</v>
      </c>
      <c r="F46" s="1">
        <v>4.1488075986078501</v>
      </c>
      <c r="G46" s="1">
        <v>3.6744235153079075</v>
      </c>
      <c r="H46" s="1">
        <v>4.0669275628232828</v>
      </c>
      <c r="I46" s="1">
        <v>4.0368269353213773</v>
      </c>
      <c r="J46" s="1">
        <v>4.399032556559983</v>
      </c>
      <c r="K46" s="1">
        <v>3.9293977642897651</v>
      </c>
      <c r="L46" s="1">
        <v>5.0715079062219122</v>
      </c>
      <c r="M46" s="1">
        <v>4.187339871283223</v>
      </c>
      <c r="N46" s="1">
        <v>5.5030764978370428</v>
      </c>
      <c r="O46" s="3">
        <v>4.0014080011691613</v>
      </c>
      <c r="P46" s="3">
        <v>4.8557908828601253</v>
      </c>
      <c r="Q46" s="3">
        <v>3.6024479834180152</v>
      </c>
      <c r="R46" s="3">
        <v>3.7350817321653809</v>
      </c>
      <c r="S46" s="3">
        <v>3.7956218674122266</v>
      </c>
      <c r="T46" s="3">
        <v>3.7262294589280729</v>
      </c>
      <c r="U46" s="3">
        <v>4.2852567244668576</v>
      </c>
      <c r="V46" s="3">
        <v>3.7938494633344604</v>
      </c>
      <c r="W46" s="3">
        <v>4.1292020882569522</v>
      </c>
      <c r="X46" s="3">
        <v>3.661714666143506</v>
      </c>
      <c r="Y46" s="3">
        <v>3.7102868297932035</v>
      </c>
      <c r="Z46" s="3">
        <v>3.656481040009588</v>
      </c>
      <c r="AA46" s="3">
        <v>3.93</v>
      </c>
      <c r="AB46" s="4">
        <v>3.983451798632446</v>
      </c>
      <c r="AC46" s="4">
        <v>3.6477823570849068</v>
      </c>
      <c r="AD46" s="4">
        <v>3.6903882807368955</v>
      </c>
      <c r="AE46" s="4">
        <v>3.8258073891838489</v>
      </c>
      <c r="AF46" s="4">
        <v>3.9727160422656018</v>
      </c>
      <c r="AG46" s="4">
        <v>3.6312283293205878</v>
      </c>
      <c r="AH46" s="4">
        <v>3.3321681500544158</v>
      </c>
      <c r="AI46" s="4">
        <v>3.1027238369961418</v>
      </c>
      <c r="AJ46" s="4">
        <v>3.1027238369961418</v>
      </c>
      <c r="AK46" s="4">
        <v>3.1027238369961418</v>
      </c>
      <c r="AL46" s="4">
        <v>3.1027238369961418</v>
      </c>
      <c r="AM46" s="4">
        <v>3.1027238369961418</v>
      </c>
      <c r="AN46" s="4">
        <v>3.1027238369961418</v>
      </c>
      <c r="AO46" s="8">
        <v>3.8613675971822268</v>
      </c>
      <c r="AP46" s="8">
        <v>4.6218751153412123</v>
      </c>
      <c r="AQ46" s="8">
        <v>4.1567355298008728</v>
      </c>
      <c r="AR46" s="8">
        <v>3.830212524538529</v>
      </c>
      <c r="AS46" s="8">
        <v>3.7064178989240473</v>
      </c>
      <c r="AT46" s="8">
        <v>3.7105270928031926</v>
      </c>
      <c r="AU46" s="8">
        <v>5.1227831302668188</v>
      </c>
      <c r="AV46" s="8">
        <v>3.7839456434504175</v>
      </c>
      <c r="AW46" s="8">
        <v>3.8022928991412184</v>
      </c>
      <c r="AX46" s="8">
        <v>3.7487256024900795</v>
      </c>
      <c r="AY46" s="8">
        <v>3.6642024726675042</v>
      </c>
      <c r="AZ46" s="8">
        <v>3.6229802939764122</v>
      </c>
      <c r="BA46" s="8">
        <v>4.0638116763605181</v>
      </c>
      <c r="BB46" s="9">
        <v>3.4093923263866919</v>
      </c>
      <c r="BC46" s="9">
        <v>3.8163906575467976</v>
      </c>
      <c r="BD46" s="9">
        <v>3.6647692780787327</v>
      </c>
      <c r="BE46" s="9">
        <v>3.3990499103344876</v>
      </c>
      <c r="BF46" s="9">
        <v>3.4776878596944591</v>
      </c>
      <c r="BG46" s="9">
        <v>3.8717223510762278</v>
      </c>
      <c r="BH46" s="9">
        <v>4.1605707774214089</v>
      </c>
      <c r="BI46" s="9">
        <v>3.3654344984687827</v>
      </c>
      <c r="BJ46" s="9">
        <v>3.3581502512070975</v>
      </c>
      <c r="BK46" s="9">
        <v>3.1027238369961418</v>
      </c>
      <c r="BL46" s="9">
        <v>3.5414909009395497</v>
      </c>
      <c r="BM46" s="9">
        <v>4.1379608871661624</v>
      </c>
      <c r="BN46" s="9">
        <v>4.4418278485557821</v>
      </c>
      <c r="BO46" s="10">
        <v>3.1027238369961418</v>
      </c>
      <c r="BP46" s="10">
        <v>3.1027238369961418</v>
      </c>
      <c r="BQ46" s="10">
        <v>3.1184993794335787</v>
      </c>
      <c r="BR46" s="10">
        <v>3.121669345487033</v>
      </c>
      <c r="BS46" s="10">
        <v>3.1027238369961418</v>
      </c>
      <c r="BT46" s="10">
        <v>3.1027238369961418</v>
      </c>
      <c r="BU46" s="10">
        <v>3.1252431514183487</v>
      </c>
      <c r="BV46" s="10">
        <v>3.1027238369961418</v>
      </c>
      <c r="BW46" s="10">
        <v>3.1027238369961418</v>
      </c>
      <c r="BX46" s="10">
        <v>3.1027238369961418</v>
      </c>
      <c r="BY46" s="10">
        <v>3.1027238369961418</v>
      </c>
      <c r="BZ46" s="10">
        <v>3.1027238369961418</v>
      </c>
      <c r="CA46" s="10">
        <v>3.1027238369961418</v>
      </c>
    </row>
    <row r="47" spans="1:79" x14ac:dyDescent="0.25">
      <c r="A47" t="s">
        <v>137</v>
      </c>
      <c r="B47" s="1">
        <v>3.5098378642797927</v>
      </c>
      <c r="C47" s="1">
        <v>3.8008124479019818</v>
      </c>
      <c r="D47" s="1">
        <v>3.7759915916013389</v>
      </c>
      <c r="E47" s="1">
        <v>3.6117114966732218</v>
      </c>
      <c r="F47" s="1">
        <v>3.4996598459082189</v>
      </c>
      <c r="G47" s="1">
        <v>3.6637940199929351</v>
      </c>
      <c r="H47" s="1">
        <v>3.7728783770551102</v>
      </c>
      <c r="I47" s="1">
        <v>3.6046035617023855</v>
      </c>
      <c r="J47" s="1">
        <v>3.748257076581647</v>
      </c>
      <c r="K47" s="1">
        <v>3.7890754453203437</v>
      </c>
      <c r="L47" s="1">
        <v>3.7166699528965346</v>
      </c>
      <c r="M47" s="1">
        <v>3.8848320945977002</v>
      </c>
      <c r="N47" s="1">
        <v>4.0707875844539414</v>
      </c>
      <c r="O47" s="3">
        <v>3.6051466618701058</v>
      </c>
      <c r="P47" s="3">
        <v>3.665357894879028</v>
      </c>
      <c r="Q47" s="3">
        <v>3.3562513778383134</v>
      </c>
      <c r="R47" s="3">
        <v>3.5873694264405098</v>
      </c>
      <c r="S47" s="3">
        <v>3.6110077010324231</v>
      </c>
      <c r="T47" s="3">
        <v>3.6012958145320657</v>
      </c>
      <c r="U47" s="3">
        <v>3.7261426280532506</v>
      </c>
      <c r="V47" s="3">
        <v>3.4180550773777969</v>
      </c>
      <c r="W47" s="3">
        <v>3.4580970042713783</v>
      </c>
      <c r="X47" s="3">
        <v>3.5233842246136566</v>
      </c>
      <c r="Y47" s="3">
        <v>3.4401382537950549</v>
      </c>
      <c r="Z47" s="3">
        <v>3.4342630812630288</v>
      </c>
      <c r="AA47" s="3">
        <v>3.9715988562484754</v>
      </c>
      <c r="AB47" s="4">
        <v>3.4593929436423005</v>
      </c>
      <c r="AC47" s="4">
        <v>3.4852440011828545</v>
      </c>
      <c r="AD47" s="4">
        <v>3.3544004151393203</v>
      </c>
      <c r="AE47" s="4">
        <v>3.9209727540194397</v>
      </c>
      <c r="AF47" s="4">
        <v>3.7036573944608446</v>
      </c>
      <c r="AG47" s="4">
        <v>3.4002122325032742</v>
      </c>
      <c r="AH47" s="4">
        <v>3.3026845984702153</v>
      </c>
      <c r="AI47" s="4">
        <v>3.1027238369961418</v>
      </c>
      <c r="AJ47" s="4">
        <v>3.1027238369961418</v>
      </c>
      <c r="AK47" s="4">
        <v>3.1027238369961418</v>
      </c>
      <c r="AL47" s="4">
        <v>3.1027238369961418</v>
      </c>
      <c r="AM47" s="4">
        <v>3.1027238369961418</v>
      </c>
      <c r="AN47" s="4">
        <v>3.1027238369961418</v>
      </c>
      <c r="AO47" s="8">
        <v>3.4282525986025498</v>
      </c>
      <c r="AP47" s="8">
        <v>3.572064329416345</v>
      </c>
      <c r="AQ47" s="8">
        <v>3.5473449247178097</v>
      </c>
      <c r="AR47" s="8">
        <v>5.4074400121276796</v>
      </c>
      <c r="AS47" s="8">
        <v>4.2351326432919496</v>
      </c>
      <c r="AT47" s="8">
        <v>4.1530964778052804</v>
      </c>
      <c r="AU47" s="8">
        <v>3.9482266446926242</v>
      </c>
      <c r="AV47" s="8">
        <v>4.1066843085836036</v>
      </c>
      <c r="AW47" s="8">
        <v>3.7866170256031761</v>
      </c>
      <c r="AX47" s="8">
        <v>3.5707885683591027</v>
      </c>
      <c r="AY47" s="8">
        <v>3.6132401834873011</v>
      </c>
      <c r="AZ47" s="8">
        <v>3.6432343575593422</v>
      </c>
      <c r="BA47" s="8">
        <v>3.3958078581104232</v>
      </c>
      <c r="BB47" s="9">
        <v>3.1027238369961418</v>
      </c>
      <c r="BC47" s="9">
        <v>3.4279082761999136</v>
      </c>
      <c r="BD47" s="9">
        <v>3.2410566939385399</v>
      </c>
      <c r="BE47" s="9">
        <v>3.1027238369961418</v>
      </c>
      <c r="BF47" s="9">
        <v>3.4319217171405394</v>
      </c>
      <c r="BG47" s="9">
        <v>3.1027238369961418</v>
      </c>
      <c r="BH47" s="9">
        <v>3.2435399133162282</v>
      </c>
      <c r="BI47" s="9">
        <v>3.1027238369961418</v>
      </c>
      <c r="BJ47" s="9">
        <v>3.1765482068769972</v>
      </c>
      <c r="BK47" s="9">
        <v>3.1450394921857856</v>
      </c>
      <c r="BL47" s="9">
        <v>3.1027238369961418</v>
      </c>
      <c r="BM47" s="9">
        <v>3.2186219959067297</v>
      </c>
      <c r="BN47" s="9">
        <v>3.6565710814593206</v>
      </c>
      <c r="BO47" s="10">
        <v>3.1027238369961418</v>
      </c>
      <c r="BP47" s="10">
        <v>3.1027238369961418</v>
      </c>
      <c r="BQ47" s="10">
        <v>3.1027238369961418</v>
      </c>
      <c r="BR47" s="10">
        <v>3.1027238369961418</v>
      </c>
      <c r="BS47" s="10">
        <v>3.1027238369961418</v>
      </c>
      <c r="BT47" s="10">
        <v>3.1609800179879581</v>
      </c>
      <c r="BU47" s="10">
        <v>3.1027238369961418</v>
      </c>
      <c r="BV47" s="10">
        <v>3.1027238369961418</v>
      </c>
      <c r="BW47" s="10">
        <v>3.1027238369961418</v>
      </c>
      <c r="BX47" s="10">
        <v>3.1027238369961418</v>
      </c>
      <c r="BY47" s="10">
        <v>3.1435616786625529</v>
      </c>
      <c r="BZ47" s="10">
        <v>3.1027238369961418</v>
      </c>
      <c r="CA47" s="10">
        <v>3.1027238369961418</v>
      </c>
    </row>
    <row r="48" spans="1:79" x14ac:dyDescent="0.25">
      <c r="A48" t="s">
        <v>138</v>
      </c>
      <c r="B48" s="1">
        <v>4.1724488657462837</v>
      </c>
      <c r="C48" s="1">
        <v>4.9293238086353606</v>
      </c>
      <c r="D48" s="1">
        <v>4.4272201388477956</v>
      </c>
      <c r="E48" s="1">
        <v>4.4762245843924964</v>
      </c>
      <c r="F48" s="1">
        <v>4.0656028565301661</v>
      </c>
      <c r="G48" s="1">
        <v>4.2180570616948572</v>
      </c>
      <c r="H48" s="1">
        <v>4.3565302434186632</v>
      </c>
      <c r="I48" s="1">
        <v>4.441659671716403</v>
      </c>
      <c r="J48" s="1">
        <v>4.8410296213151112</v>
      </c>
      <c r="K48" s="1">
        <v>4.247471271701114</v>
      </c>
      <c r="L48" s="1">
        <v>4.8768352010278955</v>
      </c>
      <c r="M48" s="1">
        <v>4.8307345131483279</v>
      </c>
      <c r="N48" s="1">
        <v>5.7294635655191533</v>
      </c>
      <c r="O48" s="3">
        <v>4.2939802968284555</v>
      </c>
      <c r="P48" s="3">
        <v>5.0659414020382654</v>
      </c>
      <c r="Q48" s="3">
        <v>3.7722246509926642</v>
      </c>
      <c r="R48" s="3">
        <v>4.3030270642142572</v>
      </c>
      <c r="S48" s="3">
        <v>4.2581986874132998</v>
      </c>
      <c r="T48" s="3">
        <v>4.5232790866245089</v>
      </c>
      <c r="U48" s="3">
        <v>4.379542139548259</v>
      </c>
      <c r="V48" s="3">
        <v>4.0475994700849585</v>
      </c>
      <c r="W48" s="3">
        <v>4.0255010958064421</v>
      </c>
      <c r="X48" s="3">
        <v>3.8546246331850176</v>
      </c>
      <c r="Y48" s="3">
        <v>3.9613545615216088</v>
      </c>
      <c r="Z48" s="3">
        <v>3.8704049380464882</v>
      </c>
      <c r="AA48" s="3">
        <v>4.4000000000000004</v>
      </c>
      <c r="AB48" s="4">
        <v>4.0701551353972549</v>
      </c>
      <c r="AC48" s="4">
        <v>4.0815028333269874</v>
      </c>
      <c r="AD48" s="4">
        <v>3.9520296925126006</v>
      </c>
      <c r="AE48" s="4">
        <v>4.6014330300604058</v>
      </c>
      <c r="AF48" s="4">
        <v>4.3247589370453525</v>
      </c>
      <c r="AG48" s="4">
        <v>3.9162649653348862</v>
      </c>
      <c r="AH48" s="4">
        <v>3.3485676683668206</v>
      </c>
      <c r="AI48" s="4">
        <v>3.1027238369961418</v>
      </c>
      <c r="AJ48" s="4">
        <v>3.1027238369961418</v>
      </c>
      <c r="AK48" s="4">
        <v>3.1197039862846987</v>
      </c>
      <c r="AL48" s="4">
        <v>3.1027238369961418</v>
      </c>
      <c r="AM48" s="4">
        <v>3.1027238369961418</v>
      </c>
      <c r="AN48" s="4">
        <v>3.1027238369961418</v>
      </c>
      <c r="AO48" s="8">
        <v>4.1829882554855269</v>
      </c>
      <c r="AP48" s="8">
        <v>4.8202885806369169</v>
      </c>
      <c r="AQ48" s="8">
        <v>4.5409686276158583</v>
      </c>
      <c r="AR48" s="8">
        <v>6.2915854661653405</v>
      </c>
      <c r="AS48" s="8">
        <v>6.1845423037093923</v>
      </c>
      <c r="AT48" s="8">
        <v>5.6338998029653018</v>
      </c>
      <c r="AU48" s="8">
        <v>5.2314936199420696</v>
      </c>
      <c r="AV48" s="8">
        <v>7.1333531098221279</v>
      </c>
      <c r="AW48" s="8">
        <v>4.6997731960496152</v>
      </c>
      <c r="AX48" s="8">
        <v>4.2658407833878922</v>
      </c>
      <c r="AY48" s="8">
        <v>5.7695159535003571</v>
      </c>
      <c r="AZ48" s="8">
        <v>3.764414724459074</v>
      </c>
      <c r="BA48" s="8">
        <v>3.9609300816228901</v>
      </c>
      <c r="BB48" s="9">
        <v>3.1027238369961418</v>
      </c>
      <c r="BC48" s="9">
        <v>3.7731644858777926</v>
      </c>
      <c r="BD48" s="9">
        <v>3.5250872144373493</v>
      </c>
      <c r="BE48" s="9">
        <v>3.1481259319907893</v>
      </c>
      <c r="BF48" s="9">
        <v>3.3169502814862537</v>
      </c>
      <c r="BG48" s="9">
        <v>3.1027238369961418</v>
      </c>
      <c r="BH48" s="9">
        <v>3.9456015059337388</v>
      </c>
      <c r="BI48" s="9">
        <v>3.1027238369961418</v>
      </c>
      <c r="BJ48" s="9">
        <v>3.1027238369961418</v>
      </c>
      <c r="BK48" s="9">
        <v>3.1027238369961418</v>
      </c>
      <c r="BL48" s="9">
        <v>3.3002050043488831</v>
      </c>
      <c r="BM48" s="9">
        <v>3.6188689839393695</v>
      </c>
      <c r="BN48" s="9">
        <v>4.0590737014317062</v>
      </c>
      <c r="BO48" s="10">
        <v>3.1877981938877733</v>
      </c>
      <c r="BP48" s="10">
        <v>3.1027238369961418</v>
      </c>
      <c r="BQ48" s="10">
        <v>3.1195187476550861</v>
      </c>
      <c r="BR48" s="10">
        <v>3.1027238369961418</v>
      </c>
      <c r="BS48" s="10">
        <v>3.1027238369961418</v>
      </c>
      <c r="BT48" s="10">
        <v>3.1027238369961418</v>
      </c>
      <c r="BU48" s="10">
        <v>3.1027238369961418</v>
      </c>
      <c r="BV48" s="10">
        <v>3.1027238369961418</v>
      </c>
      <c r="BW48" s="10">
        <v>3.1929652743372108</v>
      </c>
      <c r="BX48" s="10">
        <v>3.1973930461687847</v>
      </c>
      <c r="BY48" s="10">
        <v>3.1483752752419352</v>
      </c>
      <c r="BZ48" s="10">
        <v>3.1027238369961418</v>
      </c>
      <c r="CA48" s="10">
        <v>3.1027238369961418</v>
      </c>
    </row>
    <row r="49" spans="1:79" ht="14.4" x14ac:dyDescent="0.3">
      <c r="A49" s="14" t="s">
        <v>139</v>
      </c>
      <c r="B49" s="2">
        <f t="shared" ref="B49:AG49" si="38">SUM(B36:B48)</f>
        <v>74.197359134882049</v>
      </c>
      <c r="C49" s="2">
        <f t="shared" si="38"/>
        <v>91.873735961113596</v>
      </c>
      <c r="D49" s="2">
        <f t="shared" si="38"/>
        <v>71.59267016494735</v>
      </c>
      <c r="E49" s="2">
        <f t="shared" si="38"/>
        <v>84.782201436279095</v>
      </c>
      <c r="F49" s="2">
        <f t="shared" si="38"/>
        <v>78.043351010617073</v>
      </c>
      <c r="G49" s="2">
        <f t="shared" si="38"/>
        <v>74.060732922945164</v>
      </c>
      <c r="H49" s="2">
        <f t="shared" si="38"/>
        <v>82.675208782017762</v>
      </c>
      <c r="I49" s="2">
        <f t="shared" si="38"/>
        <v>83.993502684925531</v>
      </c>
      <c r="J49" s="2">
        <f t="shared" si="38"/>
        <v>81.393864039100251</v>
      </c>
      <c r="K49" s="2">
        <f t="shared" si="38"/>
        <v>77.451586765318211</v>
      </c>
      <c r="L49" s="2">
        <f t="shared" si="38"/>
        <v>83.859546209240818</v>
      </c>
      <c r="M49" s="2">
        <f t="shared" si="38"/>
        <v>95.347131478481685</v>
      </c>
      <c r="N49" s="2">
        <f t="shared" si="38"/>
        <v>134.3685111000523</v>
      </c>
      <c r="O49" s="2">
        <f t="shared" si="38"/>
        <v>75.383813600665349</v>
      </c>
      <c r="P49" s="2">
        <f t="shared" si="38"/>
        <v>90.769347385354038</v>
      </c>
      <c r="Q49" s="2">
        <f t="shared" si="38"/>
        <v>64.768531829998977</v>
      </c>
      <c r="R49" s="2">
        <f t="shared" si="38"/>
        <v>81.709323112519115</v>
      </c>
      <c r="S49" s="2">
        <f t="shared" si="38"/>
        <v>84.407544290676299</v>
      </c>
      <c r="T49" s="2">
        <f t="shared" si="38"/>
        <v>81.829339229195099</v>
      </c>
      <c r="U49" s="2">
        <f t="shared" si="38"/>
        <v>78.593600820856665</v>
      </c>
      <c r="V49" s="2">
        <f t="shared" si="38"/>
        <v>85.24704022386841</v>
      </c>
      <c r="W49" s="2">
        <f t="shared" si="38"/>
        <v>81.754976277891757</v>
      </c>
      <c r="X49" s="2">
        <f t="shared" si="38"/>
        <v>80.796069380781034</v>
      </c>
      <c r="Y49" s="2">
        <f t="shared" si="38"/>
        <v>70.859364005444903</v>
      </c>
      <c r="Z49" s="2">
        <f t="shared" si="38"/>
        <v>68.16951067136938</v>
      </c>
      <c r="AA49" s="2">
        <f t="shared" si="38"/>
        <v>100.47416276595936</v>
      </c>
      <c r="AB49" s="2">
        <f t="shared" si="38"/>
        <v>81.614725343982045</v>
      </c>
      <c r="AC49" s="2">
        <f t="shared" si="38"/>
        <v>80.656667611871953</v>
      </c>
      <c r="AD49" s="2">
        <f t="shared" si="38"/>
        <v>79.522333674749191</v>
      </c>
      <c r="AE49" s="2">
        <f t="shared" si="38"/>
        <v>88.683840569574144</v>
      </c>
      <c r="AF49" s="2">
        <f t="shared" si="38"/>
        <v>94.931804582550541</v>
      </c>
      <c r="AG49" s="2">
        <f t="shared" si="38"/>
        <v>75.863345761744327</v>
      </c>
      <c r="AH49" s="2">
        <f t="shared" ref="AH49:BM49" si="39">SUM(AH36:AH48)</f>
        <v>56.087376233186816</v>
      </c>
      <c r="AI49" s="2">
        <f t="shared" si="39"/>
        <v>46.976404321824411</v>
      </c>
      <c r="AJ49" s="2">
        <f t="shared" si="39"/>
        <v>49.569008538171552</v>
      </c>
      <c r="AK49" s="2">
        <f t="shared" si="39"/>
        <v>47.211587313092849</v>
      </c>
      <c r="AL49" s="2">
        <f t="shared" si="39"/>
        <v>48.650216432187122</v>
      </c>
      <c r="AM49" s="2">
        <f t="shared" si="39"/>
        <v>43.099915519926832</v>
      </c>
      <c r="AN49" s="2">
        <f t="shared" si="39"/>
        <v>46.442129515798023</v>
      </c>
      <c r="AO49" s="2">
        <f t="shared" si="39"/>
        <v>56.959654613232694</v>
      </c>
      <c r="AP49" s="2">
        <f t="shared" si="39"/>
        <v>62.832182152108338</v>
      </c>
      <c r="AQ49" s="2">
        <f t="shared" si="39"/>
        <v>60.056271182984375</v>
      </c>
      <c r="AR49" s="2">
        <f t="shared" si="39"/>
        <v>62.477412322993516</v>
      </c>
      <c r="AS49" s="2">
        <f t="shared" si="39"/>
        <v>59.119800161454577</v>
      </c>
      <c r="AT49" s="2">
        <f t="shared" si="39"/>
        <v>56.742398034326328</v>
      </c>
      <c r="AU49" s="2">
        <f t="shared" si="39"/>
        <v>59.217088980742176</v>
      </c>
      <c r="AV49" s="2">
        <f t="shared" si="39"/>
        <v>56.098280771900761</v>
      </c>
      <c r="AW49" s="2">
        <f t="shared" si="39"/>
        <v>53.072366928965444</v>
      </c>
      <c r="AX49" s="2">
        <f t="shared" si="39"/>
        <v>55.968599342061502</v>
      </c>
      <c r="AY49" s="2">
        <f t="shared" si="39"/>
        <v>62.010381663486612</v>
      </c>
      <c r="AZ49" s="2">
        <f t="shared" si="39"/>
        <v>59.959438402571884</v>
      </c>
      <c r="BA49" s="2">
        <f t="shared" si="39"/>
        <v>57.453518480155658</v>
      </c>
      <c r="BB49" s="2">
        <f t="shared" si="39"/>
        <v>43.749302491240485</v>
      </c>
      <c r="BC49" s="2">
        <f t="shared" si="39"/>
        <v>52.236443586195399</v>
      </c>
      <c r="BD49" s="2">
        <f t="shared" si="39"/>
        <v>46.944026399341269</v>
      </c>
      <c r="BE49" s="2">
        <f t="shared" si="39"/>
        <v>43.95729895533767</v>
      </c>
      <c r="BF49" s="2">
        <f t="shared" si="39"/>
        <v>44.546774221898687</v>
      </c>
      <c r="BG49" s="2">
        <f t="shared" si="39"/>
        <v>47.349096698184034</v>
      </c>
      <c r="BH49" s="2">
        <f t="shared" si="39"/>
        <v>54.515390601234515</v>
      </c>
      <c r="BI49" s="2">
        <f t="shared" si="39"/>
        <v>43.406873357360681</v>
      </c>
      <c r="BJ49" s="2">
        <f t="shared" si="39"/>
        <v>46.710870880995479</v>
      </c>
      <c r="BK49" s="2">
        <f t="shared" si="39"/>
        <v>49.310941518011262</v>
      </c>
      <c r="BL49" s="2">
        <f t="shared" si="39"/>
        <v>48.098456689850032</v>
      </c>
      <c r="BM49" s="2">
        <f t="shared" si="39"/>
        <v>51.903619688733038</v>
      </c>
      <c r="BN49" s="2">
        <f t="shared" ref="BN49:CA49" si="40">SUM(BN36:BN48)</f>
        <v>62.497708116689992</v>
      </c>
      <c r="BO49" s="2">
        <f t="shared" si="40"/>
        <v>45.875202759803599</v>
      </c>
      <c r="BP49" s="2">
        <f t="shared" si="40"/>
        <v>46.20464996054406</v>
      </c>
      <c r="BQ49" s="2">
        <f t="shared" si="40"/>
        <v>45.021029886477294</v>
      </c>
      <c r="BR49" s="2">
        <f t="shared" si="40"/>
        <v>44.465829240195191</v>
      </c>
      <c r="BS49" s="2">
        <f t="shared" si="40"/>
        <v>47.545874113082441</v>
      </c>
      <c r="BT49" s="2">
        <f t="shared" si="40"/>
        <v>47.295169618366252</v>
      </c>
      <c r="BU49" s="2">
        <f t="shared" si="40"/>
        <v>48.891366573198468</v>
      </c>
      <c r="BV49" s="2">
        <f t="shared" si="40"/>
        <v>50.759377393321202</v>
      </c>
      <c r="BW49" s="2">
        <f t="shared" si="40"/>
        <v>47.766400307894024</v>
      </c>
      <c r="BX49" s="2">
        <f t="shared" si="40"/>
        <v>46.157986593128207</v>
      </c>
      <c r="BY49" s="2">
        <f t="shared" si="40"/>
        <v>44.790233877787408</v>
      </c>
      <c r="BZ49" s="2">
        <f t="shared" si="40"/>
        <v>43.381212386375104</v>
      </c>
      <c r="CA49" s="2">
        <f t="shared" si="40"/>
        <v>48.447402096773295</v>
      </c>
    </row>
    <row r="51" spans="1:79" ht="14.4" x14ac:dyDescent="0.3">
      <c r="A51" s="14" t="s">
        <v>141</v>
      </c>
      <c r="B51" s="15">
        <f>B35+B49</f>
        <v>1716.490643989775</v>
      </c>
      <c r="C51" s="15">
        <f t="shared" ref="C51:BN51" si="41">C35+C49</f>
        <v>1362.3954573603426</v>
      </c>
      <c r="D51" s="15">
        <f t="shared" si="41"/>
        <v>1241.6477146188538</v>
      </c>
      <c r="E51" s="15">
        <f t="shared" si="41"/>
        <v>1299.8704927980993</v>
      </c>
      <c r="F51" s="15">
        <f t="shared" si="41"/>
        <v>1266.7463768063178</v>
      </c>
      <c r="G51" s="15">
        <f t="shared" si="41"/>
        <v>1256.6537749371623</v>
      </c>
      <c r="H51" s="15">
        <f t="shared" si="41"/>
        <v>1377.4727181925448</v>
      </c>
      <c r="I51" s="15">
        <f t="shared" si="41"/>
        <v>1344.2087384831052</v>
      </c>
      <c r="J51" s="15">
        <f t="shared" si="41"/>
        <v>1351.0820682936505</v>
      </c>
      <c r="K51" s="15">
        <f t="shared" si="41"/>
        <v>1190.780087402105</v>
      </c>
      <c r="L51" s="15">
        <f t="shared" si="41"/>
        <v>1343.2782415596516</v>
      </c>
      <c r="M51" s="15">
        <f t="shared" si="41"/>
        <v>1311.88732305856</v>
      </c>
      <c r="N51" s="15">
        <f t="shared" si="41"/>
        <v>1690.064703999831</v>
      </c>
      <c r="O51" s="15">
        <f t="shared" si="41"/>
        <v>962.49569115413988</v>
      </c>
      <c r="P51" s="15">
        <f t="shared" si="41"/>
        <v>1130.7729848481194</v>
      </c>
      <c r="Q51" s="15">
        <f t="shared" si="41"/>
        <v>884.14862325944762</v>
      </c>
      <c r="R51" s="15">
        <f t="shared" si="41"/>
        <v>895.40716087756095</v>
      </c>
      <c r="S51" s="15">
        <f t="shared" si="41"/>
        <v>957.57502016985609</v>
      </c>
      <c r="T51" s="15">
        <f t="shared" si="41"/>
        <v>963.75068927556299</v>
      </c>
      <c r="U51" s="15">
        <f t="shared" si="41"/>
        <v>1170.788162412877</v>
      </c>
      <c r="V51" s="15">
        <f t="shared" si="41"/>
        <v>1006.7898778247601</v>
      </c>
      <c r="W51" s="15">
        <f t="shared" si="41"/>
        <v>963.82831995786603</v>
      </c>
      <c r="X51" s="15">
        <f t="shared" si="41"/>
        <v>944.85658756614862</v>
      </c>
      <c r="Y51" s="15">
        <f t="shared" si="41"/>
        <v>1090.8174861539553</v>
      </c>
      <c r="Z51" s="15">
        <f t="shared" si="41"/>
        <v>1191.7885049679658</v>
      </c>
      <c r="AA51" s="15">
        <f t="shared" si="41"/>
        <v>1315.2265441735653</v>
      </c>
      <c r="AB51" s="15">
        <f t="shared" si="41"/>
        <v>802.44885519243394</v>
      </c>
      <c r="AC51" s="15">
        <f t="shared" si="41"/>
        <v>1007.9103436089824</v>
      </c>
      <c r="AD51" s="15">
        <f t="shared" si="41"/>
        <v>959.90480754588577</v>
      </c>
      <c r="AE51" s="15">
        <f t="shared" si="41"/>
        <v>888.68507180410245</v>
      </c>
      <c r="AF51" s="15">
        <f t="shared" si="41"/>
        <v>953.37074103197722</v>
      </c>
      <c r="AG51" s="15">
        <f t="shared" si="41"/>
        <v>1093.1289231682847</v>
      </c>
      <c r="AH51" s="15">
        <f t="shared" si="41"/>
        <v>962.454657254925</v>
      </c>
      <c r="AI51" s="15">
        <f t="shared" si="41"/>
        <v>898.99959872552188</v>
      </c>
      <c r="AJ51" s="15">
        <f t="shared" si="41"/>
        <v>850.98544849907046</v>
      </c>
      <c r="AK51" s="15">
        <f t="shared" si="41"/>
        <v>842.3939969577209</v>
      </c>
      <c r="AL51" s="15">
        <f t="shared" si="41"/>
        <v>984.59159533792888</v>
      </c>
      <c r="AM51" s="15">
        <f t="shared" si="41"/>
        <v>1028.3040518970588</v>
      </c>
      <c r="AN51" s="15">
        <f t="shared" si="41"/>
        <v>1101.2964653550011</v>
      </c>
      <c r="AO51" s="15">
        <f t="shared" si="41"/>
        <v>776.02296869406564</v>
      </c>
      <c r="AP51" s="15">
        <f t="shared" si="41"/>
        <v>728.28690831731194</v>
      </c>
      <c r="AQ51" s="15">
        <f t="shared" si="41"/>
        <v>833.97853305436183</v>
      </c>
      <c r="AR51" s="15">
        <f t="shared" si="41"/>
        <v>755.4193159253723</v>
      </c>
      <c r="AS51" s="15">
        <f t="shared" si="41"/>
        <v>768.81589715462189</v>
      </c>
      <c r="AT51" s="15">
        <f t="shared" si="41"/>
        <v>730.89457886619846</v>
      </c>
      <c r="AU51" s="15">
        <f t="shared" si="41"/>
        <v>722.80219983306597</v>
      </c>
      <c r="AV51" s="15">
        <f t="shared" si="41"/>
        <v>733.87064251519132</v>
      </c>
      <c r="AW51" s="15">
        <f t="shared" si="41"/>
        <v>737.62526954417626</v>
      </c>
      <c r="AX51" s="15">
        <f t="shared" si="41"/>
        <v>688.34076774903872</v>
      </c>
      <c r="AY51" s="15">
        <f t="shared" si="41"/>
        <v>788.92492259785536</v>
      </c>
      <c r="AZ51" s="15">
        <f t="shared" si="41"/>
        <v>687.62347958312091</v>
      </c>
      <c r="BA51" s="15">
        <f t="shared" si="41"/>
        <v>697.30782648214267</v>
      </c>
      <c r="BB51" s="15">
        <f t="shared" si="41"/>
        <v>388.09946148688681</v>
      </c>
      <c r="BC51" s="15">
        <f t="shared" si="41"/>
        <v>395.33901537668731</v>
      </c>
      <c r="BD51" s="15">
        <f t="shared" si="41"/>
        <v>384.64912452021679</v>
      </c>
      <c r="BE51" s="15">
        <f t="shared" si="41"/>
        <v>465.40157064079051</v>
      </c>
      <c r="BF51" s="15">
        <f t="shared" si="41"/>
        <v>460.30991930701884</v>
      </c>
      <c r="BG51" s="15">
        <f t="shared" si="41"/>
        <v>426.18528128296606</v>
      </c>
      <c r="BH51" s="15">
        <f t="shared" si="41"/>
        <v>380.52516018241732</v>
      </c>
      <c r="BI51" s="15">
        <f t="shared" si="41"/>
        <v>341.49870733196019</v>
      </c>
      <c r="BJ51" s="15">
        <f t="shared" si="41"/>
        <v>279.67858770682409</v>
      </c>
      <c r="BK51" s="15">
        <f t="shared" si="41"/>
        <v>352.10694937576869</v>
      </c>
      <c r="BL51" s="15">
        <f t="shared" si="41"/>
        <v>332.61641817488709</v>
      </c>
      <c r="BM51" s="15">
        <f t="shared" si="41"/>
        <v>332.00976459272169</v>
      </c>
      <c r="BN51" s="15">
        <f t="shared" si="41"/>
        <v>344.30262327066885</v>
      </c>
      <c r="BO51" s="15">
        <f t="shared" ref="BO51:CA51" si="42">BO35+BO49</f>
        <v>178.47329263874519</v>
      </c>
      <c r="BP51" s="15">
        <f t="shared" si="42"/>
        <v>215.26478577691046</v>
      </c>
      <c r="BQ51" s="15">
        <f t="shared" si="42"/>
        <v>207.83291443819348</v>
      </c>
      <c r="BR51" s="15">
        <f t="shared" si="42"/>
        <v>199.84635518414888</v>
      </c>
      <c r="BS51" s="15">
        <f t="shared" si="42"/>
        <v>218.15918915878038</v>
      </c>
      <c r="BT51" s="15">
        <f t="shared" si="42"/>
        <v>232.64495150372733</v>
      </c>
      <c r="BU51" s="15">
        <f t="shared" si="42"/>
        <v>220.89088342671974</v>
      </c>
      <c r="BV51" s="15">
        <f t="shared" si="42"/>
        <v>219.06451647734559</v>
      </c>
      <c r="BW51" s="15">
        <f t="shared" si="42"/>
        <v>206.57080679891394</v>
      </c>
      <c r="BX51" s="15">
        <f t="shared" si="42"/>
        <v>201.65306117336746</v>
      </c>
      <c r="BY51" s="15">
        <f t="shared" si="42"/>
        <v>195.4959980155005</v>
      </c>
      <c r="BZ51" s="15">
        <f t="shared" si="42"/>
        <v>186.7293814668906</v>
      </c>
      <c r="CA51" s="15">
        <f t="shared" si="42"/>
        <v>210.04890893354141</v>
      </c>
    </row>
    <row r="55" spans="1:79" x14ac:dyDescent="0.25">
      <c r="A55" s="81" t="s">
        <v>153</v>
      </c>
      <c r="B55" s="79" t="s">
        <v>143</v>
      </c>
      <c r="C55" s="79"/>
      <c r="D55" s="79"/>
      <c r="E55" s="79" t="s">
        <v>147</v>
      </c>
      <c r="F55" s="79"/>
      <c r="G55" s="79"/>
      <c r="H55" s="79" t="s">
        <v>148</v>
      </c>
      <c r="I55" s="79"/>
      <c r="J55" s="79"/>
      <c r="K55" s="79" t="s">
        <v>149</v>
      </c>
      <c r="L55" s="79"/>
      <c r="M55" s="79"/>
      <c r="N55" s="79" t="s">
        <v>150</v>
      </c>
      <c r="O55" s="79"/>
      <c r="P55" s="79"/>
      <c r="Q55" s="80" t="s">
        <v>151</v>
      </c>
      <c r="R55" s="79"/>
      <c r="S55" s="79"/>
      <c r="U55" s="46"/>
    </row>
    <row r="56" spans="1:79" x14ac:dyDescent="0.25">
      <c r="A56" s="82"/>
      <c r="B56" s="52" t="s">
        <v>144</v>
      </c>
      <c r="C56" s="52" t="s">
        <v>145</v>
      </c>
      <c r="D56" s="52" t="s">
        <v>146</v>
      </c>
      <c r="E56" s="52" t="s">
        <v>144</v>
      </c>
      <c r="F56" s="52" t="s">
        <v>145</v>
      </c>
      <c r="G56" s="52" t="s">
        <v>146</v>
      </c>
      <c r="H56" s="52" t="s">
        <v>144</v>
      </c>
      <c r="I56" s="52" t="s">
        <v>145</v>
      </c>
      <c r="J56" s="52" t="s">
        <v>146</v>
      </c>
      <c r="K56" s="52" t="s">
        <v>144</v>
      </c>
      <c r="L56" s="52" t="s">
        <v>145</v>
      </c>
      <c r="M56" s="52" t="s">
        <v>146</v>
      </c>
      <c r="N56" s="52" t="s">
        <v>144</v>
      </c>
      <c r="O56" s="52" t="s">
        <v>145</v>
      </c>
      <c r="P56" s="52" t="s">
        <v>146</v>
      </c>
      <c r="Q56" s="61" t="s">
        <v>144</v>
      </c>
      <c r="R56" s="52" t="s">
        <v>145</v>
      </c>
      <c r="S56" s="52" t="s">
        <v>146</v>
      </c>
      <c r="U56" s="46"/>
    </row>
    <row r="57" spans="1:79" ht="14.4" x14ac:dyDescent="0.3">
      <c r="A57" s="53" t="s">
        <v>112</v>
      </c>
      <c r="B57" s="76">
        <f>MEDIAN(B3:N6)</f>
        <v>48.236063276766622</v>
      </c>
      <c r="C57" s="77">
        <f>MIN(B3:N6)</f>
        <v>1.5474181104168236</v>
      </c>
      <c r="D57" s="78">
        <f>MAX(B3:N6)</f>
        <v>121.01868244813251</v>
      </c>
      <c r="E57" s="76">
        <f>MEDIAN(O3:AA6)</f>
        <v>40.895654360632584</v>
      </c>
      <c r="F57" s="77">
        <f>MIN(O3:AA6)</f>
        <v>0.87074569037208782</v>
      </c>
      <c r="G57" s="78">
        <f>MAX(O3:AA6)</f>
        <v>119.20327283806554</v>
      </c>
      <c r="H57" s="76">
        <f>MEDIAN(AB3:AN6)</f>
        <v>32.513638114076187</v>
      </c>
      <c r="I57" s="77">
        <f>MIN(AB3:AN6)</f>
        <v>0.44237235400577457</v>
      </c>
      <c r="J57" s="78">
        <f>MAX(AB3:AN6)</f>
        <v>82.666669560605996</v>
      </c>
      <c r="K57" s="76">
        <f>MEDIAN(AO3:BA6)</f>
        <v>21.651044488287063</v>
      </c>
      <c r="L57" s="77">
        <f>MIN(AO3:BA6)</f>
        <v>0.64104794609629612</v>
      </c>
      <c r="M57" s="78">
        <f>MAX(AO3:BA6)</f>
        <v>56.745385319660002</v>
      </c>
      <c r="N57" s="76">
        <f>MEDIAN(BB3:BN6)</f>
        <v>6.3763978856837635</v>
      </c>
      <c r="O57" s="77">
        <f>MIN(BB3:BN6)</f>
        <v>0.14350370943945012</v>
      </c>
      <c r="P57" s="78">
        <f>MAX(BB3:BN6)</f>
        <v>23.496930907744989</v>
      </c>
      <c r="Q57" s="77">
        <f>MEDIAN(BO3:CA6)</f>
        <v>2.4287680624688903</v>
      </c>
      <c r="R57" s="77">
        <f>MIN(BO3:CA6)</f>
        <v>1.0075823532787</v>
      </c>
      <c r="S57" s="77">
        <f>MAX(BO3:CA6)</f>
        <v>6.9858476876300788</v>
      </c>
      <c r="T57" s="22"/>
      <c r="U57" s="46"/>
    </row>
    <row r="58" spans="1:79" ht="14.4" x14ac:dyDescent="0.3">
      <c r="A58" s="53" t="s">
        <v>113</v>
      </c>
      <c r="B58" s="76">
        <f>MEDIAN(B7:N10)</f>
        <v>63.197920816193104</v>
      </c>
      <c r="C58" s="77">
        <f>MIN(B7:N10)</f>
        <v>32.969704537169477</v>
      </c>
      <c r="D58" s="78">
        <f>MAX(B7:N10)</f>
        <v>99.042506902712304</v>
      </c>
      <c r="E58" s="76">
        <f>MEDIAN(O7:AA10)</f>
        <v>50.535663235748302</v>
      </c>
      <c r="F58" s="77">
        <f>MIN(O7:AA10)</f>
        <v>4.1865553282171017</v>
      </c>
      <c r="G58" s="78">
        <f>MAX(O7:AA10)</f>
        <v>105.84121736241919</v>
      </c>
      <c r="H58" s="76">
        <f>MEDIAN(AB7:AN10)</f>
        <v>37.564104544408778</v>
      </c>
      <c r="I58" s="77">
        <f>MIN(AB7:AN10)</f>
        <v>4.5404285505636741</v>
      </c>
      <c r="J58" s="78">
        <f>MAX(AB7:AN10)</f>
        <v>81.096537510151506</v>
      </c>
      <c r="K58" s="76">
        <f>MEDIAN(AO7:BA10)</f>
        <v>29.045845334543049</v>
      </c>
      <c r="L58" s="77">
        <f>MIN(AO7:BA10)</f>
        <v>13.816010809057399</v>
      </c>
      <c r="M58" s="78">
        <f>MAX(AO7:BA10)</f>
        <v>50.423006925823465</v>
      </c>
      <c r="N58" s="76">
        <f>MEDIAN(BB7:BN10)</f>
        <v>13.825422181665232</v>
      </c>
      <c r="O58" s="77">
        <f>MIN(BB7:BN10)</f>
        <v>1.7981309642872501</v>
      </c>
      <c r="P58" s="78">
        <f>MAX(BB7:BN10)</f>
        <v>31.907515171215419</v>
      </c>
      <c r="Q58" s="77">
        <f>MEDIAN(BO7:CA10)</f>
        <v>7.4801472273272998</v>
      </c>
      <c r="R58" s="77">
        <f>MIN(BO7:CA10)</f>
        <v>1.0509111919151288</v>
      </c>
      <c r="S58" s="77">
        <f>MAX(BO7:CA10)</f>
        <v>18.811799315479799</v>
      </c>
      <c r="T58" s="22"/>
      <c r="U58" s="46"/>
    </row>
    <row r="59" spans="1:79" ht="14.4" x14ac:dyDescent="0.3">
      <c r="A59" s="53" t="s">
        <v>114</v>
      </c>
      <c r="B59" s="76">
        <f>MEDIAN(B11:N31)</f>
        <v>34.094345352553148</v>
      </c>
      <c r="C59" s="77">
        <f>MIN(B11:N31)</f>
        <v>0.13828912388838896</v>
      </c>
      <c r="D59" s="78">
        <f>MAX(B11:N31)</f>
        <v>161.68727704779801</v>
      </c>
      <c r="E59" s="76">
        <f>MEDIAN(O11:AA31)</f>
        <v>18.637114289510855</v>
      </c>
      <c r="F59" s="77">
        <f>MIN(O11:AA31)</f>
        <v>0.15280645746441474</v>
      </c>
      <c r="G59" s="78">
        <f>MAX(O11:AA31)</f>
        <v>107.59690027627022</v>
      </c>
      <c r="H59" s="76">
        <f>MEDIAN(AB11:AN31)</f>
        <v>25.949675462008258</v>
      </c>
      <c r="I59" s="77">
        <f>MIN(AB11:AN31)</f>
        <v>0.2144335530300723</v>
      </c>
      <c r="J59" s="78">
        <f>MAX(AB11:AN31)</f>
        <v>75.426057963899495</v>
      </c>
      <c r="K59" s="76">
        <f>MEDIAN(AO11:BA31)</f>
        <v>19.95862358873925</v>
      </c>
      <c r="L59" s="77">
        <f>MIN(AO11:BA31)</f>
        <v>0.15990306542026492</v>
      </c>
      <c r="M59" s="78">
        <f>MAX(AO11:BA31)</f>
        <v>75.90711703734631</v>
      </c>
      <c r="N59" s="76">
        <f>MEDIAN(BB11:BN31)</f>
        <v>10.795138684205726</v>
      </c>
      <c r="O59" s="77">
        <f>MIN(BB11:BN31)</f>
        <v>3.1899614596571708E-2</v>
      </c>
      <c r="P59" s="78">
        <f>MAX(BB11:BN31)</f>
        <v>44.854734325324877</v>
      </c>
      <c r="Q59" s="77">
        <f>MEDIAN(BO11:CA31)</f>
        <v>3.277285862296003</v>
      </c>
      <c r="R59" s="77">
        <f>MIN(BO11:CA31)</f>
        <v>1.14765414566245E-2</v>
      </c>
      <c r="S59" s="77">
        <f>MAX(BO11:CA31)</f>
        <v>20.877183781897156</v>
      </c>
      <c r="T59" s="22"/>
      <c r="U59" s="46"/>
    </row>
    <row r="60" spans="1:79" ht="14.4" x14ac:dyDescent="0.3">
      <c r="A60" s="53" t="s">
        <v>119</v>
      </c>
      <c r="B60" s="48">
        <f>MEDIAN(B32:N34)</f>
        <v>0.55752751756592422</v>
      </c>
      <c r="C60" s="44">
        <f>MIN(B32:N34)</f>
        <v>2.1679361266183188E-2</v>
      </c>
      <c r="D60" s="62">
        <f>MAX(B32:N34)</f>
        <v>4.1768390166369249</v>
      </c>
      <c r="E60" s="48">
        <f>MEDIAN(O32:AA34)</f>
        <v>0.77526161119944503</v>
      </c>
      <c r="F60" s="44">
        <f>MIN(O32:AA34)</f>
        <v>4.1885888533424849E-2</v>
      </c>
      <c r="G60" s="62">
        <f>MAX(O32:AA34)</f>
        <v>4.6763353152930884</v>
      </c>
      <c r="H60" s="48">
        <f>MEDIAN(AB32:AN34)</f>
        <v>0.73187215446054155</v>
      </c>
      <c r="I60" s="44">
        <f>MIN(AB32:AN34)</f>
        <v>7.1380189742814969E-3</v>
      </c>
      <c r="J60" s="62">
        <f>MAX(AB32:AN34)</f>
        <v>13.574010584416456</v>
      </c>
      <c r="K60" s="48">
        <f>MEDIAN(AO32:BA34)</f>
        <v>0.25480000000000003</v>
      </c>
      <c r="L60" s="44">
        <f>MIN(AO32:BA34)</f>
        <v>1.14E-2</v>
      </c>
      <c r="M60" s="62">
        <f>MAX(AO32:BA34)</f>
        <v>2.1856647708311954</v>
      </c>
      <c r="N60" s="48">
        <f>MEDIAN(BB32:BN34)</f>
        <v>0.23698558615656201</v>
      </c>
      <c r="O60" s="44">
        <f>MIN(BB32:BN34)</f>
        <v>1.4171791213864937E-2</v>
      </c>
      <c r="P60" s="62">
        <f>MAX(BB32:BN34)</f>
        <v>2.3538424058250218</v>
      </c>
      <c r="Q60" s="44">
        <f>MEDIAN(BO32:CA34)</f>
        <v>2.4129030470453679E-2</v>
      </c>
      <c r="R60" s="44">
        <f>MIN(BO32:CA34)</f>
        <v>1.2578850000000001E-2</v>
      </c>
      <c r="S60" s="44">
        <f>MAX(BO32:CA34)</f>
        <v>0.75757533036924418</v>
      </c>
      <c r="T60" s="22"/>
      <c r="U60" s="46"/>
    </row>
    <row r="61" spans="1:79" s="21" customFormat="1" ht="14.4" x14ac:dyDescent="0.3">
      <c r="A61" s="73" t="s">
        <v>160</v>
      </c>
      <c r="B61" s="49">
        <f>MEDIAN(B35:N35)</f>
        <v>1259.4186953504109</v>
      </c>
      <c r="C61" s="50">
        <f t="shared" ref="C61" si="43">MIN(B35:N35)</f>
        <v>1113.3285006367867</v>
      </c>
      <c r="D61" s="63">
        <f t="shared" ref="D61" si="44">MAX(B35:N35)</f>
        <v>1642.2932848548928</v>
      </c>
      <c r="E61" s="67">
        <f>MEDIAN(O35:AA35)</f>
        <v>887.11187755347453</v>
      </c>
      <c r="F61" s="51">
        <f>MIN(O35:AA35)</f>
        <v>813.69783776504187</v>
      </c>
      <c r="G61" s="68">
        <f>MAX(O35:AA35)</f>
        <v>1214.752381407606</v>
      </c>
      <c r="H61" s="49">
        <f>MEDIAN(AB35:AN35)</f>
        <v>880.38247387113654</v>
      </c>
      <c r="I61" s="50">
        <f>MIN(AB35:AN35)</f>
        <v>720.83412984845188</v>
      </c>
      <c r="J61" s="63">
        <f>MAX(AB35:AN35)</f>
        <v>1054.854335839203</v>
      </c>
      <c r="K61" s="49">
        <f>MEDIAN(AO35:BA35)</f>
        <v>677.77236174329062</v>
      </c>
      <c r="L61" s="50">
        <f>MIN(AO35:BA35)</f>
        <v>627.66404118054902</v>
      </c>
      <c r="M61" s="63">
        <f>MAX(AO35:BA35)</f>
        <v>773.92226187137749</v>
      </c>
      <c r="N61" s="49">
        <f>MEDIAN(BB35:BN35)</f>
        <v>326.00976958118281</v>
      </c>
      <c r="O61" s="50">
        <f>MIN(BB35:BN35)</f>
        <v>232.9677168258286</v>
      </c>
      <c r="P61" s="63">
        <f>MAX(BB35:BN35)</f>
        <v>421.44427168545286</v>
      </c>
      <c r="Q61" s="50">
        <f>MEDIAN(BO35:CA35)</f>
        <v>161.60150683676812</v>
      </c>
      <c r="R61" s="50">
        <f>MIN(BO35:CA35)</f>
        <v>132.59808987894161</v>
      </c>
      <c r="S61" s="50">
        <f>MAX(BO35:CA35)</f>
        <v>185.34978188536107</v>
      </c>
      <c r="T61" s="23"/>
      <c r="U61" s="47"/>
    </row>
    <row r="62" spans="1:79" ht="14.4" x14ac:dyDescent="0.3">
      <c r="A62" s="45" t="s">
        <v>116</v>
      </c>
      <c r="B62" s="69" t="s">
        <v>0</v>
      </c>
      <c r="C62" s="70" t="s">
        <v>0</v>
      </c>
      <c r="D62" s="71" t="s">
        <v>0</v>
      </c>
      <c r="E62" s="69" t="s">
        <v>0</v>
      </c>
      <c r="F62" s="70" t="s">
        <v>0</v>
      </c>
      <c r="G62" s="71" t="s">
        <v>0</v>
      </c>
      <c r="H62" s="69" t="s">
        <v>0</v>
      </c>
      <c r="I62" s="70" t="s">
        <v>0</v>
      </c>
      <c r="J62" s="71" t="s">
        <v>0</v>
      </c>
      <c r="K62" s="69" t="s">
        <v>0</v>
      </c>
      <c r="L62" s="70" t="s">
        <v>0</v>
      </c>
      <c r="M62" s="71" t="s">
        <v>0</v>
      </c>
      <c r="N62" s="69" t="s">
        <v>0</v>
      </c>
      <c r="O62" s="70" t="s">
        <v>0</v>
      </c>
      <c r="P62" s="71" t="s">
        <v>0</v>
      </c>
      <c r="Q62" s="72" t="s">
        <v>0</v>
      </c>
      <c r="R62" s="72" t="s">
        <v>0</v>
      </c>
      <c r="S62" s="72" t="s">
        <v>0</v>
      </c>
      <c r="T62" s="22"/>
    </row>
    <row r="63" spans="1:79" ht="14.4" x14ac:dyDescent="0.3">
      <c r="A63" s="45" t="s">
        <v>113</v>
      </c>
      <c r="B63" s="54">
        <f>MEDIAN(B36:N36)</f>
        <v>3.3187955369715256</v>
      </c>
      <c r="C63" s="55">
        <f>MIN(B36:N36)</f>
        <v>3.2509811794938384</v>
      </c>
      <c r="D63" s="64">
        <f>MAX(B36:N36)</f>
        <v>3.9609251310959319</v>
      </c>
      <c r="E63" s="54">
        <f>MEDIAN(O36:AA36)</f>
        <v>3.3301674403275423</v>
      </c>
      <c r="F63" s="55">
        <f>MIN(O36:AA36)</f>
        <v>3.2550333568116376</v>
      </c>
      <c r="G63" s="64">
        <f>MAX(O36:AA36)</f>
        <v>4.2856511078977126</v>
      </c>
      <c r="H63" s="54">
        <f>MEDIAN(AB36:AN36)</f>
        <v>3.3601794542519117</v>
      </c>
      <c r="I63" s="55">
        <f>MIN(AB36:AN36)</f>
        <v>3.1027238369961418</v>
      </c>
      <c r="J63" s="64">
        <f>MAX(AB36:AN36)</f>
        <v>3.5314035139768802</v>
      </c>
      <c r="K63" s="54">
        <f>MEDIAN(AO36:BA36)</f>
        <v>3.2359563548436499</v>
      </c>
      <c r="L63" s="55">
        <f>MIN(AO36:BA36)</f>
        <v>2.9151009433125101</v>
      </c>
      <c r="M63" s="64">
        <f>MAX(AO36:BA36)</f>
        <v>3.5467223681649065</v>
      </c>
      <c r="N63" s="54">
        <f>MEDIAN(BB36:BN36)</f>
        <v>3.2967453854426534</v>
      </c>
      <c r="O63" s="55">
        <f>MIN(BB36:BN36)</f>
        <v>2.2187166202277</v>
      </c>
      <c r="P63" s="64">
        <f>MAX(BB36:BN36)</f>
        <v>3.4247544100467384</v>
      </c>
      <c r="Q63" s="56">
        <f>MEDIAN(BO36:CA36)</f>
        <v>2.3749589275800398</v>
      </c>
      <c r="R63" s="56">
        <f>MIN(BO36:CA36)</f>
        <v>2.2865312427595099</v>
      </c>
      <c r="S63" s="56">
        <f>MAX(BO36:CA36)</f>
        <v>3.407716205355686</v>
      </c>
      <c r="T63" s="22"/>
    </row>
    <row r="64" spans="1:79" ht="14.4" x14ac:dyDescent="0.3">
      <c r="A64" s="45" t="s">
        <v>117</v>
      </c>
      <c r="B64" s="54">
        <f>MEDIAN(B37:N40)</f>
        <v>3.9669776953730875</v>
      </c>
      <c r="C64" s="55">
        <f>MIN(B37:N40)</f>
        <v>3.2623557162907932</v>
      </c>
      <c r="D64" s="64">
        <f>MAX(B37:N40)</f>
        <v>30.106021007299248</v>
      </c>
      <c r="E64" s="54">
        <f>MEDIAN(O37:AA40)</f>
        <v>4.0574818056225173</v>
      </c>
      <c r="F64" s="55">
        <f>MIN(O37:AA40)</f>
        <v>3.2063680993147576</v>
      </c>
      <c r="G64" s="64">
        <f>MAX(O37:AA40)</f>
        <v>12.197119396197182</v>
      </c>
      <c r="H64" s="54">
        <f>MEDIAN(AB37:AN40)</f>
        <v>3.6427186969056811</v>
      </c>
      <c r="I64" s="55">
        <f>MIN(AB37:AN40)</f>
        <v>3.1027238369961418</v>
      </c>
      <c r="J64" s="64">
        <f>MAX(AB37:AN40)</f>
        <v>14.025737742137878</v>
      </c>
      <c r="K64" s="54">
        <f>MEDIAN(AO37:BA40)</f>
        <v>4.2889363417241402</v>
      </c>
      <c r="L64" s="55">
        <f>MIN(AO37:BA40)</f>
        <v>2.05060588064587</v>
      </c>
      <c r="M64" s="64">
        <f>MAX(AO37:BA40)</f>
        <v>7.642436958494506</v>
      </c>
      <c r="N64" s="54">
        <f>MEDIAN(BB37:BN40)</f>
        <v>3.7679627709774479</v>
      </c>
      <c r="O64" s="55">
        <f>MIN(BB37:BN40)</f>
        <v>3.3056849256115624</v>
      </c>
      <c r="P64" s="64">
        <f>MAX(BB37:BN40)</f>
        <v>6.28608709371583</v>
      </c>
      <c r="Q64" s="56">
        <f>MEDIAN(BO37:CA40)</f>
        <v>3.3173828070600457</v>
      </c>
      <c r="R64" s="56">
        <f>MIN(BO37:CA40)</f>
        <v>3.1027238369961418</v>
      </c>
      <c r="S64" s="56">
        <f>MAX(BO37:CA40)</f>
        <v>4.3984786746746565</v>
      </c>
      <c r="T64" s="22"/>
    </row>
    <row r="65" spans="1:20" ht="14.4" x14ac:dyDescent="0.3">
      <c r="A65" s="45" t="s">
        <v>118</v>
      </c>
      <c r="B65" s="54">
        <f>MEDIAN(B41:N48)</f>
        <v>6.4882249156832241</v>
      </c>
      <c r="C65" s="55">
        <f>MIN(B41:N48)</f>
        <v>3.4996598459082189</v>
      </c>
      <c r="D65" s="64">
        <f>MAX(B41:N48)</f>
        <v>15.235499699245924</v>
      </c>
      <c r="E65" s="54">
        <f>MEDIAN(O41:AA48)</f>
        <v>5.7191047759624158</v>
      </c>
      <c r="F65" s="55">
        <f>MIN(O41:AA48)</f>
        <v>3.3562513778383134</v>
      </c>
      <c r="G65" s="64">
        <f>MAX(O41:AA48)</f>
        <v>16.509033951321097</v>
      </c>
      <c r="H65" s="54">
        <f>MEDIAN(AB41:AN48)</f>
        <v>3.9186188596771627</v>
      </c>
      <c r="I65" s="55">
        <f>MIN(AB41:AN48)</f>
        <v>3.1027238369961418</v>
      </c>
      <c r="J65" s="64">
        <f>MAX(AB41:AN48)</f>
        <v>16.634487037667046</v>
      </c>
      <c r="K65" s="54">
        <f>MEDIAN(AO41:BA48)</f>
        <v>4.4659320634986983</v>
      </c>
      <c r="L65" s="55">
        <f>MIN(AO41:BA48)</f>
        <v>2.9354036641066998</v>
      </c>
      <c r="M65" s="64">
        <f>MAX(AO41:BA48)</f>
        <v>7.4563716934817643</v>
      </c>
      <c r="N65" s="54">
        <f>MEDIAN(BB41:BN48)</f>
        <v>3.5367452736417793</v>
      </c>
      <c r="O65" s="55">
        <f>MIN(BB41:BN48)</f>
        <v>3.1027238369961418</v>
      </c>
      <c r="P65" s="64">
        <f>MAX(BB41:BN48)</f>
        <v>5.2678049485669325</v>
      </c>
      <c r="Q65" s="56">
        <f>MEDIAN(BO41:CA48)</f>
        <v>3.3395363638963969</v>
      </c>
      <c r="R65" s="56">
        <f>MIN(BO41:CA48)</f>
        <v>3.1027238369961418</v>
      </c>
      <c r="S65" s="56">
        <f>MAX(BO41:CA48)</f>
        <v>6.9044642133980378</v>
      </c>
      <c r="T65" s="22"/>
    </row>
    <row r="66" spans="1:20" ht="14.4" x14ac:dyDescent="0.3">
      <c r="A66" s="74" t="s">
        <v>159</v>
      </c>
      <c r="B66" s="59">
        <f>MEDIAN(B49:N49)</f>
        <v>82.675208782017762</v>
      </c>
      <c r="C66" s="60">
        <f>MIN(B49:N49)</f>
        <v>71.59267016494735</v>
      </c>
      <c r="D66" s="65">
        <f>MAX(B49:N49)</f>
        <v>134.3685111000523</v>
      </c>
      <c r="E66" s="59">
        <f>MEDIAN(O49:AA49)</f>
        <v>81.709323112519115</v>
      </c>
      <c r="F66" s="60">
        <f>MIN(O49:AA49)</f>
        <v>64.768531829998977</v>
      </c>
      <c r="G66" s="65">
        <f>MAX(O49:AA49)</f>
        <v>100.47416276595936</v>
      </c>
      <c r="H66" s="59">
        <f>MEDIAN(AB49:AN49)</f>
        <v>56.087376233186816</v>
      </c>
      <c r="I66" s="60">
        <f>MIN(AB49:AN49)</f>
        <v>43.099915519926832</v>
      </c>
      <c r="J66" s="65">
        <f>MAX(AB49:AN49)</f>
        <v>94.931804582550541</v>
      </c>
      <c r="K66" s="59">
        <f>MEDIAN(AO49:BA49)</f>
        <v>59.119800161454577</v>
      </c>
      <c r="L66" s="60">
        <f>MIN(AO49:BA49)</f>
        <v>53.072366928965444</v>
      </c>
      <c r="M66" s="65">
        <f>MAX(AO49:BA49)</f>
        <v>62.832182152108338</v>
      </c>
      <c r="N66" s="59">
        <f>MEDIAN(BB49:BN49)</f>
        <v>47.349096698184034</v>
      </c>
      <c r="O66" s="60">
        <f>MIN(BB49:BN49)</f>
        <v>43.406873357360681</v>
      </c>
      <c r="P66" s="65">
        <f>MAX(BB49:BN49)</f>
        <v>62.497708116689992</v>
      </c>
      <c r="Q66" s="60">
        <f>MEDIAN(BO49:CA49)</f>
        <v>46.20464996054406</v>
      </c>
      <c r="R66" s="60">
        <f>MIN(BO49:CA49)</f>
        <v>43.381212386375104</v>
      </c>
      <c r="S66" s="60">
        <f>MAX(BO49:CA49)</f>
        <v>50.759377393321202</v>
      </c>
      <c r="T66" s="22"/>
    </row>
    <row r="67" spans="1:20" ht="14.4" x14ac:dyDescent="0.3">
      <c r="A67" s="75" t="s">
        <v>152</v>
      </c>
      <c r="B67" s="57">
        <f>MEDIAN(B51:N51)</f>
        <v>1343.2782415596516</v>
      </c>
      <c r="C67" s="58">
        <f>MIN(B51:N51)</f>
        <v>1190.780087402105</v>
      </c>
      <c r="D67" s="66">
        <f>MAX(B51:N51)</f>
        <v>1716.490643989775</v>
      </c>
      <c r="E67" s="57">
        <f>MEDIAN(O51:AA51)</f>
        <v>963.82831995786603</v>
      </c>
      <c r="F67" s="58">
        <f>MIN(O51:AA51)</f>
        <v>884.14862325944762</v>
      </c>
      <c r="G67" s="66">
        <f>MAX(O51:AA51)</f>
        <v>1315.2265441735653</v>
      </c>
      <c r="H67" s="57">
        <f>MEDIAN(AB51:AN51)</f>
        <v>959.90480754588577</v>
      </c>
      <c r="I67" s="58">
        <f>MIN(AB51:AN51)</f>
        <v>802.44885519243394</v>
      </c>
      <c r="J67" s="66">
        <f>MAX(AB51:AN51)</f>
        <v>1101.2964653550011</v>
      </c>
      <c r="K67" s="57">
        <f>MEDIAN(AO51:BA51)</f>
        <v>733.87064251519132</v>
      </c>
      <c r="L67" s="58">
        <f>MIN(AO51:BA51)</f>
        <v>687.62347958312091</v>
      </c>
      <c r="M67" s="66">
        <f>MAX(AO51:BA51)</f>
        <v>833.97853305436183</v>
      </c>
      <c r="N67" s="57">
        <f>MEDIAN(BB51:BN51)</f>
        <v>380.52516018241732</v>
      </c>
      <c r="O67" s="58">
        <f>MIN(BB51:BN51)</f>
        <v>279.67858770682409</v>
      </c>
      <c r="P67" s="66">
        <f>MAX(BB51:BN51)</f>
        <v>465.40157064079051</v>
      </c>
      <c r="Q67" s="58">
        <f>MEDIAN(BO51:CA51)</f>
        <v>207.83291443819348</v>
      </c>
      <c r="R67" s="58">
        <f>MIN(BO51:CA51)</f>
        <v>178.47329263874519</v>
      </c>
      <c r="S67" s="58">
        <f>MAX(BO51:CA51)</f>
        <v>232.64495150372733</v>
      </c>
      <c r="T67" s="22"/>
    </row>
    <row r="68" spans="1:20" x14ac:dyDescent="0.25">
      <c r="B68" s="95">
        <f>1-(E67/B67)</f>
        <v>0.28248050914694667</v>
      </c>
      <c r="H68" s="95">
        <f>1-(H67/B67)</f>
        <v>0.28540135777725328</v>
      </c>
      <c r="K68" s="95">
        <f>1-(K67/B67)</f>
        <v>0.45367190518688827</v>
      </c>
      <c r="N68" s="95">
        <f>1-(N67/B67)</f>
        <v>0.71671903228284428</v>
      </c>
      <c r="Q68" s="95">
        <f>1-(Q67/B67)</f>
        <v>0.84527932634650349</v>
      </c>
    </row>
    <row r="70" spans="1:20" x14ac:dyDescent="0.25">
      <c r="K70">
        <f>K66/B66</f>
        <v>0.71508498173050161</v>
      </c>
    </row>
  </sheetData>
  <mergeCells count="7">
    <mergeCell ref="N55:P55"/>
    <mergeCell ref="Q55:S55"/>
    <mergeCell ref="A55:A56"/>
    <mergeCell ref="B55:D55"/>
    <mergeCell ref="E55:G55"/>
    <mergeCell ref="H55:J55"/>
    <mergeCell ref="K55:M55"/>
  </mergeCells>
  <conditionalFormatting sqref="B3:N34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{E96BBED6-DB12-4221-B712-A1F9A446C68C}</x14:id>
        </ext>
      </extLst>
    </cfRule>
  </conditionalFormatting>
  <conditionalFormatting sqref="O3:AA34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{FDCB2509-B5B0-4AD7-8390-F3A86AC1834A}</x14:id>
        </ext>
      </extLst>
    </cfRule>
  </conditionalFormatting>
  <conditionalFormatting sqref="AB3:AN34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{8495549F-573E-47A8-9AF4-B0AB9944A5E2}</x14:id>
        </ext>
      </extLst>
    </cfRule>
  </conditionalFormatting>
  <conditionalFormatting sqref="AO3:CA34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{CFAF622E-AF19-4EFC-BA80-EC6444D4A30C}</x14:id>
        </ext>
      </extLst>
    </cfRule>
  </conditionalFormatting>
  <conditionalFormatting sqref="A3:A34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{2700D3C6-B44C-437D-BDA6-33B87E4FBEF4}</x14:id>
        </ext>
      </extLst>
    </cfRule>
  </conditionalFormatting>
  <conditionalFormatting sqref="B36:N48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{2F68856F-AA29-41C9-923B-D745A90A29A0}</x14:id>
        </ext>
      </extLst>
    </cfRule>
  </conditionalFormatting>
  <conditionalFormatting sqref="O36:AA48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{E2A002CC-2342-4CEF-B393-31C05095AFF3}</x14:id>
        </ext>
      </extLst>
    </cfRule>
  </conditionalFormatting>
  <conditionalFormatting sqref="AB36:AN48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{98D130BC-7B12-4DB4-86EF-317DCD6520B1}</x14:id>
        </ext>
      </extLst>
    </cfRule>
  </conditionalFormatting>
  <conditionalFormatting sqref="AO36:BA48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{EDC0841D-B98C-4AB9-944C-C86396F9520E}</x14:id>
        </ext>
      </extLst>
    </cfRule>
  </conditionalFormatting>
  <conditionalFormatting sqref="BB36:BN48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{8E16764F-654C-4A8D-A098-8CC7EA647603}</x14:id>
        </ext>
      </extLst>
    </cfRule>
  </conditionalFormatting>
  <conditionalFormatting sqref="BO36:CA4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{05B6FFBB-89C2-4653-8432-D74B55344FF5}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96BBED6-DB12-4221-B712-A1F9A446C68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B3:N34</xm:sqref>
        </x14:conditionalFormatting>
        <x14:conditionalFormatting xmlns:xm="http://schemas.microsoft.com/office/excel/2006/main">
          <x14:cfRule type="dataBar" id="{FDCB2509-B5B0-4AD7-8390-F3A86AC1834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O3:AA34</xm:sqref>
        </x14:conditionalFormatting>
        <x14:conditionalFormatting xmlns:xm="http://schemas.microsoft.com/office/excel/2006/main">
          <x14:cfRule type="dataBar" id="{8495549F-573E-47A8-9AF4-B0AB9944A5E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AB3:AN34</xm:sqref>
        </x14:conditionalFormatting>
        <x14:conditionalFormatting xmlns:xm="http://schemas.microsoft.com/office/excel/2006/main">
          <x14:cfRule type="dataBar" id="{CFAF622E-AF19-4EFC-BA80-EC6444D4A30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AO3:CA34</xm:sqref>
        </x14:conditionalFormatting>
        <x14:conditionalFormatting xmlns:xm="http://schemas.microsoft.com/office/excel/2006/main">
          <x14:cfRule type="dataBar" id="{2700D3C6-B44C-437D-BDA6-33B87E4FBEF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A3:A34</xm:sqref>
        </x14:conditionalFormatting>
        <x14:conditionalFormatting xmlns:xm="http://schemas.microsoft.com/office/excel/2006/main">
          <x14:cfRule type="dataBar" id="{2F68856F-AA29-41C9-923B-D745A90A29A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B36:N48</xm:sqref>
        </x14:conditionalFormatting>
        <x14:conditionalFormatting xmlns:xm="http://schemas.microsoft.com/office/excel/2006/main">
          <x14:cfRule type="dataBar" id="{E2A002CC-2342-4CEF-B393-31C05095AFF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O36:AA48</xm:sqref>
        </x14:conditionalFormatting>
        <x14:conditionalFormatting xmlns:xm="http://schemas.microsoft.com/office/excel/2006/main">
          <x14:cfRule type="dataBar" id="{98D130BC-7B12-4DB4-86EF-317DCD6520B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AB36:AN48</xm:sqref>
        </x14:conditionalFormatting>
        <x14:conditionalFormatting xmlns:xm="http://schemas.microsoft.com/office/excel/2006/main">
          <x14:cfRule type="dataBar" id="{EDC0841D-B98C-4AB9-944C-C86396F9520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AO36:BA48</xm:sqref>
        </x14:conditionalFormatting>
        <x14:conditionalFormatting xmlns:xm="http://schemas.microsoft.com/office/excel/2006/main">
          <x14:cfRule type="dataBar" id="{8E16764F-654C-4A8D-A098-8CC7EA64760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BB36:BN48</xm:sqref>
        </x14:conditionalFormatting>
        <x14:conditionalFormatting xmlns:xm="http://schemas.microsoft.com/office/excel/2006/main">
          <x14:cfRule type="dataBar" id="{05B6FFBB-89C2-4653-8432-D74B55344FF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BO36:CA48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4"/>
  <sheetViews>
    <sheetView workbookViewId="0">
      <selection activeCell="K18" sqref="K18"/>
    </sheetView>
  </sheetViews>
  <sheetFormatPr defaultRowHeight="13.8" x14ac:dyDescent="0.25"/>
  <cols>
    <col min="2" max="2" width="17.59765625" customWidth="1"/>
  </cols>
  <sheetData>
    <row r="2" spans="1:13" ht="14.4" x14ac:dyDescent="0.3">
      <c r="A2" s="91" t="s">
        <v>142</v>
      </c>
      <c r="B2" s="92"/>
      <c r="C2" s="88" t="s">
        <v>155</v>
      </c>
      <c r="D2" s="89"/>
      <c r="E2" s="89"/>
      <c r="F2" s="89"/>
      <c r="G2" s="89"/>
      <c r="H2" s="90"/>
      <c r="I2" s="88" t="s">
        <v>154</v>
      </c>
      <c r="J2" s="89"/>
      <c r="K2" s="89"/>
      <c r="L2" s="89"/>
      <c r="M2" s="90"/>
    </row>
    <row r="3" spans="1:13" ht="14.4" x14ac:dyDescent="0.3">
      <c r="A3" s="93"/>
      <c r="B3" s="94"/>
      <c r="C3" s="34" t="s">
        <v>120</v>
      </c>
      <c r="D3" s="34" t="s">
        <v>121</v>
      </c>
      <c r="E3" s="35" t="s">
        <v>122</v>
      </c>
      <c r="F3" s="36" t="s">
        <v>123</v>
      </c>
      <c r="G3" s="36" t="s">
        <v>124</v>
      </c>
      <c r="H3" s="34" t="s">
        <v>125</v>
      </c>
      <c r="I3" s="34" t="s">
        <v>121</v>
      </c>
      <c r="J3" s="34" t="s">
        <v>122</v>
      </c>
      <c r="K3" s="34" t="s">
        <v>123</v>
      </c>
      <c r="L3" s="34" t="s">
        <v>124</v>
      </c>
      <c r="M3" s="37" t="s">
        <v>125</v>
      </c>
    </row>
    <row r="4" spans="1:13" ht="14.4" x14ac:dyDescent="0.3">
      <c r="A4" s="86" t="s">
        <v>158</v>
      </c>
      <c r="B4" s="38" t="s">
        <v>112</v>
      </c>
      <c r="C4" s="39">
        <f>AVERAGE(Sheet1!B3:N6)</f>
        <v>50.395763770497751</v>
      </c>
      <c r="D4" s="39">
        <f>AVERAGE(Sheet1!O3:AA6)</f>
        <v>44.952114231939156</v>
      </c>
      <c r="E4" s="39">
        <f>AVERAGE(Sheet1!AB3:AN6)</f>
        <v>35.083388686262339</v>
      </c>
      <c r="F4" s="39">
        <f>AVERAGE(Sheet1!AO3:BA6)</f>
        <v>22.56550305687205</v>
      </c>
      <c r="G4" s="39">
        <f>AVERAGE(Sheet1!BB3:BN6)</f>
        <v>7.432395622198535</v>
      </c>
      <c r="H4" s="40">
        <f>AVERAGE(Sheet1!BO3:CA6)</f>
        <v>3.0769094509964514</v>
      </c>
      <c r="I4" s="29">
        <f>(C4-D4)/C4</f>
        <v>0.10801799856331118</v>
      </c>
      <c r="J4" s="29">
        <f>(C4-E4)/C4</f>
        <v>0.30384250457970935</v>
      </c>
      <c r="K4" s="29">
        <f>(C4-F4)/C4</f>
        <v>0.55223412905030422</v>
      </c>
      <c r="L4" s="29">
        <f>(C4-G4)/C4</f>
        <v>0.85251943683112619</v>
      </c>
      <c r="M4" s="24">
        <f>(C4-H4)/C4</f>
        <v>0.93894507750673861</v>
      </c>
    </row>
    <row r="5" spans="1:13" ht="14.4" customHeight="1" x14ac:dyDescent="0.3">
      <c r="A5" s="86"/>
      <c r="B5" s="38" t="s">
        <v>113</v>
      </c>
      <c r="C5" s="39">
        <f>AVERAGE(Sheet1!B7:N10)</f>
        <v>64.643762081087345</v>
      </c>
      <c r="D5" s="39">
        <f>AVERAGE(Sheet1!N7:AA10)</f>
        <v>52.53677623217586</v>
      </c>
      <c r="E5" s="39">
        <f>AVERAGE(Sheet1!AB7:AN10)</f>
        <v>35.986923160320032</v>
      </c>
      <c r="F5" s="39">
        <f>AVERAGE(Sheet1!AO7:BA10)</f>
        <v>29.785141639611133</v>
      </c>
      <c r="G5" s="39">
        <f>AVERAGE(Sheet1!BB7:BN10)</f>
        <v>14.431729434392718</v>
      </c>
      <c r="H5" s="39">
        <f>AVERAGE(Sheet1!BO7:CA10)</f>
        <v>8.0481474551525256</v>
      </c>
      <c r="I5" s="30">
        <f t="shared" ref="I5:I14" si="0">(C5-D5)/C5</f>
        <v>0.18728776697316621</v>
      </c>
      <c r="J5" s="30">
        <f t="shared" ref="J5:J14" si="1">(C5-E5)/C5</f>
        <v>0.44330400951635468</v>
      </c>
      <c r="K5" s="30">
        <f t="shared" ref="K5:K14" si="2">(C5-F5)/C5</f>
        <v>0.53924182812489352</v>
      </c>
      <c r="L5" s="30">
        <f t="shared" ref="L5:L14" si="3">(C5-G5)/C5</f>
        <v>0.77674985227051052</v>
      </c>
      <c r="M5" s="25">
        <f t="shared" ref="M5:M14" si="4">(C5-H5)/C5</f>
        <v>0.87550001429283852</v>
      </c>
    </row>
    <row r="6" spans="1:13" ht="14.4" x14ac:dyDescent="0.3">
      <c r="A6" s="86"/>
      <c r="B6" s="38" t="s">
        <v>114</v>
      </c>
      <c r="C6" s="39">
        <f>AVERAGE(Sheet1!B11:N31)</f>
        <v>38.920118578278</v>
      </c>
      <c r="D6" s="39">
        <f>AVERAGE(Sheet1!N11:AA31)</f>
        <v>29.167362025399033</v>
      </c>
      <c r="E6" s="39">
        <f>AVERAGE(Sheet1!AB11:AN31)</f>
        <v>28.74281478601263</v>
      </c>
      <c r="F6" s="39">
        <f>AVERAGE(Sheet1!AO11:BA30)</f>
        <v>23.558448454823122</v>
      </c>
      <c r="G6" s="39">
        <f>AVERAGE(Sheet1!BB11:BN31)</f>
        <v>11.338378018047115</v>
      </c>
      <c r="H6" s="39">
        <f>AVERAGE(Sheet1!BO11:CA31)</f>
        <v>5.488823931598505</v>
      </c>
      <c r="I6" s="30">
        <f t="shared" si="0"/>
        <v>0.25058393728332962</v>
      </c>
      <c r="J6" s="30">
        <f t="shared" si="1"/>
        <v>0.2614921065000429</v>
      </c>
      <c r="K6" s="30">
        <f t="shared" si="2"/>
        <v>0.39469741317870743</v>
      </c>
      <c r="L6" s="30">
        <f t="shared" si="3"/>
        <v>0.70867565587594938</v>
      </c>
      <c r="M6" s="25">
        <f t="shared" si="4"/>
        <v>0.85897206555115913</v>
      </c>
    </row>
    <row r="7" spans="1:13" ht="14.4" x14ac:dyDescent="0.3">
      <c r="A7" s="86"/>
      <c r="B7" s="38" t="s">
        <v>119</v>
      </c>
      <c r="C7" s="39">
        <f>AVERAGE(Sheet1!B32:N34)</f>
        <v>0.83397956994098676</v>
      </c>
      <c r="D7" s="39">
        <f>AVERAGE(Sheet1!O33:AA34)</f>
        <v>0.70573187765388123</v>
      </c>
      <c r="E7" s="39">
        <f>AVERAGE(Sheet1!AB33:AN34)</f>
        <v>0.70237023987022396</v>
      </c>
      <c r="F7" s="39">
        <f>AVERAGE(Sheet1!AO32:BA34)</f>
        <v>0.45088087919227166</v>
      </c>
      <c r="G7" s="39">
        <f>AVERAGE(Sheet1!BB32:BN34)</f>
        <v>0.38933533782398999</v>
      </c>
      <c r="H7" s="39">
        <f>AVERAGE(Sheet1!BO32:CA34)</f>
        <v>0.2400373089394966</v>
      </c>
      <c r="I7" s="30">
        <f t="shared" si="0"/>
        <v>0.15377797839361995</v>
      </c>
      <c r="J7" s="30">
        <f t="shared" si="1"/>
        <v>0.15780881788276374</v>
      </c>
      <c r="K7" s="30">
        <f t="shared" si="2"/>
        <v>0.45936220089399021</v>
      </c>
      <c r="L7" s="30">
        <f t="shared" si="3"/>
        <v>0.53315962182198329</v>
      </c>
      <c r="M7" s="25">
        <f t="shared" si="4"/>
        <v>0.71217843027439887</v>
      </c>
    </row>
    <row r="8" spans="1:13" ht="14.4" x14ac:dyDescent="0.3">
      <c r="A8" s="87"/>
      <c r="B8" s="16" t="s">
        <v>115</v>
      </c>
      <c r="C8" s="17">
        <f>AVERAGE(Sheet1!B35:N35)</f>
        <v>1279.9183799853904</v>
      </c>
      <c r="D8" s="17">
        <f>AVERAGE(Sheet1!O35:AA35)</f>
        <v>956.4217714651727</v>
      </c>
      <c r="E8" s="17">
        <f>AVERAGE(Sheet1!AB35:AN35)</f>
        <v>887.32040007386411</v>
      </c>
      <c r="F8" s="17">
        <f>AVERAGE(Sheet1!AO35:BA35)</f>
        <v>683.68814748304135</v>
      </c>
      <c r="G8" s="17">
        <f>AVERAGE(Sheet1!BB35:BN35)</f>
        <v>326.73044461882631</v>
      </c>
      <c r="H8" s="17">
        <f>AVERAGE(Sheet1!BO35:CA35)</f>
        <v>160.46717770660297</v>
      </c>
      <c r="I8" s="31">
        <f t="shared" si="0"/>
        <v>0.25274784203341955</v>
      </c>
      <c r="J8" s="31">
        <f t="shared" si="1"/>
        <v>0.30673673106874799</v>
      </c>
      <c r="K8" s="31">
        <f t="shared" si="2"/>
        <v>0.46583457338049533</v>
      </c>
      <c r="L8" s="31">
        <f t="shared" si="3"/>
        <v>0.74472556240456844</v>
      </c>
      <c r="M8" s="26">
        <f t="shared" si="4"/>
        <v>0.87462702292904437</v>
      </c>
    </row>
    <row r="9" spans="1:13" ht="14.4" x14ac:dyDescent="0.3">
      <c r="A9" s="85" t="s">
        <v>157</v>
      </c>
      <c r="B9" s="38" t="s">
        <v>116</v>
      </c>
      <c r="C9" s="41" t="s">
        <v>0</v>
      </c>
      <c r="D9" s="42" t="s">
        <v>0</v>
      </c>
      <c r="E9" s="42" t="s">
        <v>0</v>
      </c>
      <c r="F9" s="43" t="s">
        <v>0</v>
      </c>
      <c r="G9" s="43" t="s">
        <v>0</v>
      </c>
      <c r="H9" s="41" t="s">
        <v>0</v>
      </c>
      <c r="I9" s="32" t="s">
        <v>0</v>
      </c>
      <c r="J9" s="32" t="s">
        <v>0</v>
      </c>
      <c r="K9" s="32" t="s">
        <v>0</v>
      </c>
      <c r="L9" s="32" t="s">
        <v>0</v>
      </c>
      <c r="M9" s="27" t="s">
        <v>0</v>
      </c>
    </row>
    <row r="10" spans="1:13" ht="14.4" customHeight="1" x14ac:dyDescent="0.3">
      <c r="A10" s="86"/>
      <c r="B10" s="38" t="s">
        <v>113</v>
      </c>
      <c r="C10" s="39">
        <f>AVERAGE(Sheet1!B36:N37)</f>
        <v>3.3946103753287034</v>
      </c>
      <c r="D10" s="39">
        <f>AVERAGE(Sheet1!O36:AA36)</f>
        <v>3.4001656428290183</v>
      </c>
      <c r="E10" s="39">
        <f>AVERAGE(Sheet1!AB36:AN36)</f>
        <v>3.3708870793660597</v>
      </c>
      <c r="F10" s="39">
        <f>AVERAGE(Sheet1!AO36:BA36)</f>
        <v>3.2009308264044258</v>
      </c>
      <c r="G10" s="39">
        <f>AVERAGE(Sheet1!BB36:BN36)</f>
        <v>3.0154141434845751</v>
      </c>
      <c r="H10" s="39">
        <f>AVERAGE(Sheet1!BO36:CA36)</f>
        <v>2.8081955520622377</v>
      </c>
      <c r="I10" s="30">
        <f t="shared" si="0"/>
        <v>-1.6364963533634003E-3</v>
      </c>
      <c r="J10" s="30">
        <f t="shared" si="1"/>
        <v>6.9885180741387784E-3</v>
      </c>
      <c r="K10" s="30">
        <f t="shared" si="2"/>
        <v>5.7055015895756032E-2</v>
      </c>
      <c r="L10" s="30">
        <f t="shared" si="3"/>
        <v>0.11170537702943605</v>
      </c>
      <c r="M10" s="25">
        <f t="shared" si="4"/>
        <v>0.1727487865848765</v>
      </c>
    </row>
    <row r="11" spans="1:13" ht="14.4" x14ac:dyDescent="0.3">
      <c r="A11" s="86"/>
      <c r="B11" s="38" t="s">
        <v>117</v>
      </c>
      <c r="C11" s="39">
        <f>AVERAGE(Sheet1!B37:N41)</f>
        <v>5.9116454110678927</v>
      </c>
      <c r="D11" s="39">
        <f>AVERAGE(Sheet1!O37:AA41)</f>
        <v>5.871758920360822</v>
      </c>
      <c r="E11" s="39">
        <f>AVERAGE(Sheet1!AB37:AN41)</f>
        <v>4.7801853761903654</v>
      </c>
      <c r="F11" s="39">
        <f>AVERAGE(Sheet1!AO37:BA41)</f>
        <v>4.6992145052059886</v>
      </c>
      <c r="G11" s="39">
        <f>AVERAGE(Sheet1!BB37:BN41)</f>
        <v>4.0322287063957463</v>
      </c>
      <c r="H11" s="39">
        <f>AVERAGE(Sheet1!BO37:CA41)</f>
        <v>3.4270185031322482</v>
      </c>
      <c r="I11" s="30">
        <f t="shared" si="0"/>
        <v>6.7471047286419431E-3</v>
      </c>
      <c r="J11" s="30">
        <f t="shared" si="1"/>
        <v>0.19139511188529451</v>
      </c>
      <c r="K11" s="30">
        <f t="shared" si="2"/>
        <v>0.20509195351804563</v>
      </c>
      <c r="L11" s="30">
        <f t="shared" si="3"/>
        <v>0.31791769870930814</v>
      </c>
      <c r="M11" s="25">
        <f t="shared" si="4"/>
        <v>0.42029362980463608</v>
      </c>
    </row>
    <row r="12" spans="1:13" ht="14.4" x14ac:dyDescent="0.3">
      <c r="A12" s="86"/>
      <c r="B12" s="38" t="s">
        <v>118</v>
      </c>
      <c r="C12" s="39">
        <f>AVERAGE(Sheet1!B42:N48)</f>
        <v>7.5318326506930733</v>
      </c>
      <c r="D12" s="39">
        <f>AVERAGE(Sheet1!O42:AA48)</f>
        <v>6.8010564880697704</v>
      </c>
      <c r="E12" s="39">
        <f>AVERAGE(Sheet1!AB42:AN48)</f>
        <v>5.3272063069728235</v>
      </c>
      <c r="F12" s="39">
        <f>AVERAGE(Sheet1!AO42:BA48)</f>
        <v>4.5594104335751329</v>
      </c>
      <c r="G12" s="39">
        <f>AVERAGE(Sheet1!BB42:BN48)</f>
        <v>3.6695775101543879</v>
      </c>
      <c r="H12" s="39">
        <f>AVERAGE(Sheet1!BO42:CA48)</f>
        <v>3.816911977214736</v>
      </c>
      <c r="I12" s="30">
        <f t="shared" si="0"/>
        <v>9.7025013235796931E-2</v>
      </c>
      <c r="J12" s="30">
        <f t="shared" si="1"/>
        <v>0.29270782370840143</v>
      </c>
      <c r="K12" s="30">
        <f t="shared" si="2"/>
        <v>0.39464793695919687</v>
      </c>
      <c r="L12" s="30">
        <f t="shared" si="3"/>
        <v>0.51279088631679615</v>
      </c>
      <c r="M12" s="25">
        <f t="shared" si="4"/>
        <v>0.49322931692282002</v>
      </c>
    </row>
    <row r="13" spans="1:13" ht="14.4" x14ac:dyDescent="0.3">
      <c r="A13" s="87"/>
      <c r="B13" s="16" t="s">
        <v>115</v>
      </c>
      <c r="C13" s="17">
        <f>AVERAGE(Sheet1!B49:N49)</f>
        <v>85.664569360763139</v>
      </c>
      <c r="D13" s="17">
        <f>AVERAGE(Sheet1!O49:AA49)</f>
        <v>80.366355661121574</v>
      </c>
      <c r="E13" s="17">
        <f>AVERAGE(Sheet1!AB49:AN49)</f>
        <v>64.562258109127683</v>
      </c>
      <c r="F13" s="17">
        <f>AVERAGE(Sheet1!AO49:BA49)</f>
        <v>58.612876387460304</v>
      </c>
      <c r="G13" s="17">
        <f>AVERAGE(Sheet1!BB49:BN49)</f>
        <v>48.863600246544031</v>
      </c>
      <c r="H13" s="17">
        <f>AVERAGE(Sheet1!BO49:CA49)</f>
        <v>46.661671908226658</v>
      </c>
      <c r="I13" s="31">
        <f t="shared" si="0"/>
        <v>6.1848366707231713E-2</v>
      </c>
      <c r="J13" s="31">
        <f t="shared" si="1"/>
        <v>0.2463365123889939</v>
      </c>
      <c r="K13" s="31">
        <f t="shared" si="2"/>
        <v>0.31578624833072816</v>
      </c>
      <c r="L13" s="31">
        <f t="shared" si="3"/>
        <v>0.42959381444197187</v>
      </c>
      <c r="M13" s="26">
        <f t="shared" si="4"/>
        <v>0.45529788737140303</v>
      </c>
    </row>
    <row r="14" spans="1:13" ht="14.4" x14ac:dyDescent="0.3">
      <c r="A14" s="83" t="s">
        <v>156</v>
      </c>
      <c r="B14" s="84"/>
      <c r="C14" s="18">
        <f t="shared" ref="C14:H14" si="5">SUM(C8+C13)</f>
        <v>1365.5829493461536</v>
      </c>
      <c r="D14" s="19">
        <f t="shared" si="5"/>
        <v>1036.7881271262943</v>
      </c>
      <c r="E14" s="19">
        <f t="shared" si="5"/>
        <v>951.8826581829918</v>
      </c>
      <c r="F14" s="20">
        <f t="shared" si="5"/>
        <v>742.30102387050169</v>
      </c>
      <c r="G14" s="20">
        <f t="shared" si="5"/>
        <v>375.59404486537034</v>
      </c>
      <c r="H14" s="20">
        <f t="shared" si="5"/>
        <v>207.12884961482962</v>
      </c>
      <c r="I14" s="33">
        <f t="shared" si="0"/>
        <v>0.2407725011338839</v>
      </c>
      <c r="J14" s="33">
        <f t="shared" si="1"/>
        <v>0.302947756751974</v>
      </c>
      <c r="K14" s="33">
        <f t="shared" si="2"/>
        <v>0.45642187153411784</v>
      </c>
      <c r="L14" s="33">
        <f t="shared" si="3"/>
        <v>0.72495698994688962</v>
      </c>
      <c r="M14" s="28">
        <f t="shared" si="4"/>
        <v>0.84832203000630324</v>
      </c>
    </row>
  </sheetData>
  <mergeCells count="6">
    <mergeCell ref="A14:B14"/>
    <mergeCell ref="A9:A13"/>
    <mergeCell ref="A4:A8"/>
    <mergeCell ref="I2:M2"/>
    <mergeCell ref="C2:H2"/>
    <mergeCell ref="A2:B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3:U9"/>
  <sheetViews>
    <sheetView workbookViewId="0">
      <selection activeCell="I19" sqref="I19"/>
    </sheetView>
  </sheetViews>
  <sheetFormatPr defaultRowHeight="13.8" x14ac:dyDescent="0.25"/>
  <sheetData>
    <row r="3" spans="9:21" x14ac:dyDescent="0.25">
      <c r="I3" s="10">
        <v>31.241799602688101</v>
      </c>
      <c r="J3" s="10">
        <v>38.613247038500354</v>
      </c>
      <c r="K3" s="10">
        <v>34.06235287323323</v>
      </c>
      <c r="L3" s="10">
        <v>34.525343401462116</v>
      </c>
      <c r="M3" s="10">
        <v>34.842931934186453</v>
      </c>
      <c r="N3" s="10">
        <v>39.791688055624718</v>
      </c>
      <c r="O3" s="10">
        <v>35.414350222505121</v>
      </c>
      <c r="P3" s="10">
        <v>38.328487926833397</v>
      </c>
      <c r="Q3" s="10">
        <v>32.296278696056874</v>
      </c>
      <c r="R3" s="10">
        <v>37.731337330238745</v>
      </c>
      <c r="S3" s="10">
        <v>35.273596385200854</v>
      </c>
      <c r="T3" s="10">
        <v>33.900551344747029</v>
      </c>
      <c r="U3" s="10">
        <v>35.133168225930753</v>
      </c>
    </row>
    <row r="4" spans="9:21" x14ac:dyDescent="0.25">
      <c r="I4" s="10">
        <v>30.343931467510604</v>
      </c>
      <c r="J4" s="10">
        <v>36.523523616092895</v>
      </c>
      <c r="K4" s="10">
        <v>32.21294981275944</v>
      </c>
      <c r="L4" s="10">
        <v>33.142398745308192</v>
      </c>
      <c r="M4" s="10">
        <v>22.052274016230804</v>
      </c>
      <c r="N4" s="10">
        <v>25.145046341934325</v>
      </c>
      <c r="O4" s="10">
        <v>33.709329403391685</v>
      </c>
      <c r="P4" s="10">
        <v>23.9934706582799</v>
      </c>
      <c r="Q4" s="10">
        <v>19.349969834180012</v>
      </c>
      <c r="R4" s="10">
        <v>35.670502372262412</v>
      </c>
      <c r="S4" s="10">
        <v>21.960398659474414</v>
      </c>
      <c r="T4" s="10">
        <v>32.77285862296003</v>
      </c>
      <c r="U4" s="10">
        <v>33.679168811384102</v>
      </c>
    </row>
    <row r="5" spans="9:21" x14ac:dyDescent="0.25">
      <c r="I5" s="10">
        <v>33.257429361196166</v>
      </c>
      <c r="J5" s="10">
        <v>12.183426291931513</v>
      </c>
      <c r="K5" s="10">
        <v>13.793317058810752</v>
      </c>
      <c r="L5" s="10">
        <v>18.728093400641349</v>
      </c>
      <c r="M5" s="10">
        <v>21.627252891901538</v>
      </c>
      <c r="N5" s="10">
        <v>21.05680464224578</v>
      </c>
      <c r="O5" s="10">
        <v>22.45813206145646</v>
      </c>
      <c r="P5" s="10">
        <v>21.664087264417407</v>
      </c>
      <c r="Q5" s="10">
        <v>36.506282014444295</v>
      </c>
      <c r="R5" s="10">
        <v>22.692226475584018</v>
      </c>
      <c r="S5" s="10">
        <v>20.787943948817361</v>
      </c>
      <c r="T5" s="10">
        <v>12.465174171709974</v>
      </c>
      <c r="U5" s="10">
        <v>17.991514127225141</v>
      </c>
    </row>
    <row r="7" spans="9:21" x14ac:dyDescent="0.25">
      <c r="I7">
        <f>I3/10</f>
        <v>3.1241799602688101</v>
      </c>
      <c r="J7">
        <f t="shared" ref="J7:U7" si="0">J3/10</f>
        <v>3.8613247038500353</v>
      </c>
      <c r="K7">
        <f t="shared" si="0"/>
        <v>3.406235287323323</v>
      </c>
      <c r="L7">
        <f t="shared" si="0"/>
        <v>3.4525343401462116</v>
      </c>
      <c r="M7">
        <f t="shared" si="0"/>
        <v>3.4842931934186452</v>
      </c>
      <c r="N7">
        <f t="shared" si="0"/>
        <v>3.9791688055624719</v>
      </c>
      <c r="O7">
        <f t="shared" si="0"/>
        <v>3.541435022250512</v>
      </c>
      <c r="P7">
        <f t="shared" si="0"/>
        <v>3.8328487926833397</v>
      </c>
      <c r="Q7">
        <f t="shared" si="0"/>
        <v>3.2296278696056873</v>
      </c>
      <c r="R7">
        <f t="shared" si="0"/>
        <v>3.7731337330238746</v>
      </c>
      <c r="S7">
        <f t="shared" si="0"/>
        <v>3.5273596385200854</v>
      </c>
      <c r="T7">
        <f t="shared" si="0"/>
        <v>3.3900551344747027</v>
      </c>
      <c r="U7">
        <f t="shared" si="0"/>
        <v>3.5133168225930751</v>
      </c>
    </row>
    <row r="8" spans="9:21" x14ac:dyDescent="0.25">
      <c r="I8">
        <f t="shared" ref="I8:U9" si="1">I4/10</f>
        <v>3.0343931467510603</v>
      </c>
      <c r="J8">
        <f t="shared" si="1"/>
        <v>3.6523523616092897</v>
      </c>
      <c r="K8">
        <f t="shared" si="1"/>
        <v>3.2212949812759439</v>
      </c>
      <c r="L8">
        <f t="shared" si="1"/>
        <v>3.314239874530819</v>
      </c>
      <c r="M8">
        <f t="shared" si="1"/>
        <v>2.2052274016230804</v>
      </c>
      <c r="N8">
        <f t="shared" si="1"/>
        <v>2.5145046341934325</v>
      </c>
      <c r="O8">
        <f t="shared" si="1"/>
        <v>3.3709329403391686</v>
      </c>
      <c r="P8">
        <f t="shared" si="1"/>
        <v>2.3993470658279898</v>
      </c>
      <c r="Q8">
        <f t="shared" si="1"/>
        <v>1.9349969834180012</v>
      </c>
      <c r="R8">
        <f t="shared" si="1"/>
        <v>3.5670502372262414</v>
      </c>
      <c r="S8">
        <f t="shared" si="1"/>
        <v>2.1960398659474416</v>
      </c>
      <c r="T8">
        <f t="shared" si="1"/>
        <v>3.277285862296003</v>
      </c>
      <c r="U8">
        <f t="shared" si="1"/>
        <v>3.3679168811384104</v>
      </c>
    </row>
    <row r="9" spans="9:21" x14ac:dyDescent="0.25">
      <c r="I9">
        <f t="shared" si="1"/>
        <v>3.3257429361196165</v>
      </c>
      <c r="J9">
        <f t="shared" si="1"/>
        <v>1.2183426291931512</v>
      </c>
      <c r="K9">
        <f t="shared" si="1"/>
        <v>1.3793317058810752</v>
      </c>
      <c r="L9">
        <f t="shared" si="1"/>
        <v>1.8728093400641348</v>
      </c>
      <c r="M9">
        <f t="shared" si="1"/>
        <v>2.1627252891901536</v>
      </c>
      <c r="N9">
        <f t="shared" si="1"/>
        <v>2.1056804642245779</v>
      </c>
      <c r="O9">
        <f t="shared" si="1"/>
        <v>2.2458132061456459</v>
      </c>
      <c r="P9">
        <f t="shared" si="1"/>
        <v>2.1664087264417407</v>
      </c>
      <c r="Q9">
        <f t="shared" si="1"/>
        <v>3.6506282014444293</v>
      </c>
      <c r="R9">
        <f t="shared" si="1"/>
        <v>2.2692226475584016</v>
      </c>
      <c r="S9">
        <f t="shared" si="1"/>
        <v>2.078794394881736</v>
      </c>
      <c r="T9">
        <f t="shared" si="1"/>
        <v>1.2465174171709974</v>
      </c>
      <c r="U9">
        <f t="shared" si="1"/>
        <v>1.7991514127225141</v>
      </c>
    </row>
  </sheetData>
  <conditionalFormatting sqref="I3:U5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{9B1CBBE9-E209-4E10-8E1E-FC904C11FA5B}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B1CBBE9-E209-4E10-8E1E-FC904C11FA5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I3:U5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Coulon, Frederic</dc:creator>
  <cp:lastModifiedBy>Coulon, Frederic</cp:lastModifiedBy>
  <dcterms:created xsi:type="dcterms:W3CDTF">2017-11-08T17:15:30Z</dcterms:created>
  <dcterms:modified xsi:type="dcterms:W3CDTF">2017-12-07T18:04:37Z</dcterms:modified>
</cp:coreProperties>
</file>